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385" windowHeight="11370" firstSheet="1" activeTab="1"/>
  </bookViews>
  <sheets>
    <sheet name="Q" sheetId="1" state="hidden" r:id="rId1"/>
    <sheet name="Diagramm" sheetId="2" r:id="rId2"/>
    <sheet name="D" sheetId="3" state="hidden" r:id="rId3"/>
    <sheet name="Tabelle1" sheetId="4" r:id="rId4"/>
  </sheets>
  <definedNames>
    <definedName name="list">D!$N$16:$N$20</definedName>
  </definedNames>
  <calcPr calcId="144525"/>
</workbook>
</file>

<file path=xl/calcChain.xml><?xml version="1.0" encoding="utf-8"?>
<calcChain xmlns="http://schemas.openxmlformats.org/spreadsheetml/2006/main">
  <c r="AS12" i="1" l="1"/>
  <c r="G33" i="2" l="1"/>
  <c r="O9" i="3"/>
  <c r="O7" i="3"/>
  <c r="O6" i="3"/>
  <c r="T19" i="2"/>
  <c r="AS7" i="1"/>
  <c r="BB16" i="1"/>
  <c r="BC16" i="1"/>
  <c r="BD16" i="1"/>
  <c r="BE16" i="1"/>
  <c r="BF16" i="1"/>
  <c r="BG16" i="1"/>
  <c r="BD67" i="1"/>
  <c r="A31" i="2" l="1"/>
  <c r="O8" i="3"/>
  <c r="O11" i="3"/>
  <c r="G27" i="2" s="1"/>
  <c r="O13" i="3"/>
  <c r="AS16" i="1"/>
  <c r="BA16" i="1" s="1"/>
  <c r="O12" i="3" l="1"/>
  <c r="G29" i="2" s="1"/>
  <c r="G23" i="2"/>
  <c r="O14" i="3"/>
  <c r="G31" i="2" s="1"/>
  <c r="O10" i="3"/>
  <c r="G25" i="2" s="1"/>
  <c r="AZ16" i="1"/>
  <c r="AZ19" i="1"/>
  <c r="AZ18" i="1"/>
  <c r="AZ17" i="1"/>
  <c r="AZ45" i="1"/>
  <c r="AZ44" i="1"/>
  <c r="AZ43" i="1"/>
  <c r="AZ42" i="1"/>
  <c r="AZ41" i="1"/>
  <c r="AZ40" i="1"/>
  <c r="AZ39" i="1"/>
  <c r="AZ38" i="1"/>
  <c r="AZ37" i="1"/>
  <c r="AZ36" i="1"/>
  <c r="AZ35" i="1"/>
  <c r="AZ34" i="1"/>
  <c r="AZ33" i="1"/>
  <c r="AZ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63" i="1"/>
  <c r="AZ62" i="1"/>
  <c r="AZ61" i="1"/>
  <c r="AZ60" i="1"/>
  <c r="AZ59" i="1"/>
  <c r="AZ58" i="1"/>
  <c r="AZ57" i="1"/>
  <c r="AZ56" i="1"/>
  <c r="AZ55" i="1"/>
  <c r="AZ54" i="1"/>
  <c r="AZ53" i="1"/>
  <c r="AZ52" i="1"/>
  <c r="AZ51" i="1"/>
  <c r="AZ50" i="1"/>
  <c r="AZ49" i="1"/>
  <c r="AZ48" i="1"/>
  <c r="AZ47" i="1"/>
  <c r="AZ46" i="1"/>
  <c r="AZ67" i="1"/>
  <c r="AZ66" i="1"/>
  <c r="AZ65" i="1"/>
  <c r="AZ64" i="1"/>
  <c r="AS17" i="1"/>
  <c r="AS18" i="1"/>
  <c r="AS19" i="1" l="1"/>
  <c r="BA18" i="1"/>
  <c r="AT17" i="1"/>
  <c r="BB17" i="1" s="1"/>
  <c r="BA17" i="1"/>
  <c r="AT18" i="1"/>
  <c r="BB18" i="1" s="1"/>
  <c r="AT19" i="1"/>
  <c r="BB19" i="1" s="1"/>
  <c r="AU17" i="1"/>
  <c r="BC17" i="1" s="1"/>
  <c r="AS20" i="1" l="1"/>
  <c r="BA19" i="1"/>
  <c r="AV17" i="1"/>
  <c r="BD17" i="1" s="1"/>
  <c r="AU18" i="1"/>
  <c r="BC18" i="1" s="1"/>
  <c r="AU19" i="1"/>
  <c r="BC19" i="1" s="1"/>
  <c r="AS21" i="1" l="1"/>
  <c r="BA20" i="1"/>
  <c r="AT20" i="1"/>
  <c r="AW17" i="1"/>
  <c r="BE17" i="1" s="1"/>
  <c r="AV18" i="1"/>
  <c r="BD18" i="1" s="1"/>
  <c r="AV19" i="1"/>
  <c r="BD19" i="1" s="1"/>
  <c r="BB20" i="1" l="1"/>
  <c r="AU20" i="1"/>
  <c r="AS22" i="1"/>
  <c r="BA21" i="1"/>
  <c r="AT21" i="1"/>
  <c r="AX17" i="1"/>
  <c r="BF17" i="1" s="1"/>
  <c r="AW18" i="1"/>
  <c r="BE18" i="1" s="1"/>
  <c r="AW19" i="1"/>
  <c r="BE19" i="1" s="1"/>
  <c r="BB21" i="1" l="1"/>
  <c r="AU21" i="1"/>
  <c r="AS23" i="1"/>
  <c r="BA22" i="1"/>
  <c r="AT22" i="1"/>
  <c r="BC20" i="1"/>
  <c r="AV20" i="1"/>
  <c r="AY17" i="1"/>
  <c r="BG17" i="1" s="1"/>
  <c r="AX18" i="1"/>
  <c r="BF18" i="1" s="1"/>
  <c r="AX19" i="1"/>
  <c r="BF19" i="1" s="1"/>
  <c r="BD20" i="1" l="1"/>
  <c r="AW20" i="1"/>
  <c r="BB22" i="1"/>
  <c r="AU22" i="1"/>
  <c r="AS24" i="1"/>
  <c r="BA23" i="1"/>
  <c r="AT23" i="1"/>
  <c r="BC21" i="1"/>
  <c r="AV21" i="1"/>
  <c r="AY18" i="1"/>
  <c r="BG18" i="1" s="1"/>
  <c r="AY19" i="1"/>
  <c r="BG19" i="1" s="1"/>
  <c r="BD21" i="1" l="1"/>
  <c r="AW21" i="1"/>
  <c r="BB23" i="1"/>
  <c r="AU23" i="1"/>
  <c r="AS25" i="1"/>
  <c r="BA24" i="1"/>
  <c r="AT24" i="1"/>
  <c r="BC22" i="1"/>
  <c r="AV22" i="1"/>
  <c r="BE20" i="1"/>
  <c r="AX20" i="1"/>
  <c r="BF20" i="1" l="1"/>
  <c r="AY20" i="1"/>
  <c r="BG20" i="1" s="1"/>
  <c r="BD22" i="1"/>
  <c r="AW22" i="1"/>
  <c r="BB24" i="1"/>
  <c r="AU24" i="1"/>
  <c r="AS26" i="1"/>
  <c r="BA25" i="1"/>
  <c r="AT25" i="1"/>
  <c r="BC23" i="1"/>
  <c r="AV23" i="1"/>
  <c r="BE21" i="1"/>
  <c r="AX21" i="1"/>
  <c r="BF21" i="1" l="1"/>
  <c r="AY21" i="1"/>
  <c r="BG21" i="1" s="1"/>
  <c r="BD23" i="1"/>
  <c r="AW23" i="1"/>
  <c r="BB25" i="1"/>
  <c r="AU25" i="1"/>
  <c r="AS27" i="1"/>
  <c r="BA26" i="1"/>
  <c r="AT26" i="1"/>
  <c r="BC24" i="1"/>
  <c r="AV24" i="1"/>
  <c r="BE22" i="1"/>
  <c r="AX22" i="1"/>
  <c r="BF22" i="1" l="1"/>
  <c r="AY22" i="1"/>
  <c r="BG22" i="1" s="1"/>
  <c r="BD24" i="1"/>
  <c r="AW24" i="1"/>
  <c r="BB26" i="1"/>
  <c r="AU26" i="1"/>
  <c r="AS28" i="1"/>
  <c r="BA27" i="1"/>
  <c r="AT27" i="1"/>
  <c r="BC25" i="1"/>
  <c r="AV25" i="1"/>
  <c r="BE23" i="1"/>
  <c r="AX23" i="1"/>
  <c r="BF23" i="1" l="1"/>
  <c r="AY23" i="1"/>
  <c r="BG23" i="1" s="1"/>
  <c r="BD25" i="1"/>
  <c r="AW25" i="1"/>
  <c r="BB27" i="1"/>
  <c r="AU27" i="1"/>
  <c r="AS29" i="1"/>
  <c r="BA28" i="1"/>
  <c r="AT28" i="1"/>
  <c r="BC26" i="1"/>
  <c r="AV26" i="1"/>
  <c r="BE24" i="1"/>
  <c r="AX24" i="1"/>
  <c r="BF24" i="1" l="1"/>
  <c r="AY24" i="1"/>
  <c r="BG24" i="1" s="1"/>
  <c r="BD26" i="1"/>
  <c r="AW26" i="1"/>
  <c r="BB28" i="1"/>
  <c r="AU28" i="1"/>
  <c r="AS30" i="1"/>
  <c r="BA29" i="1"/>
  <c r="AT29" i="1"/>
  <c r="BC27" i="1"/>
  <c r="AV27" i="1"/>
  <c r="BE25" i="1"/>
  <c r="AX25" i="1"/>
  <c r="BF25" i="1" l="1"/>
  <c r="AY25" i="1"/>
  <c r="BG25" i="1" s="1"/>
  <c r="BD27" i="1"/>
  <c r="AW27" i="1"/>
  <c r="BB29" i="1"/>
  <c r="AU29" i="1"/>
  <c r="AS31" i="1"/>
  <c r="BA30" i="1"/>
  <c r="AT30" i="1"/>
  <c r="BC28" i="1"/>
  <c r="AV28" i="1"/>
  <c r="BE26" i="1"/>
  <c r="AX26" i="1"/>
  <c r="BF26" i="1" l="1"/>
  <c r="AY26" i="1"/>
  <c r="BG26" i="1" s="1"/>
  <c r="BD28" i="1"/>
  <c r="AW28" i="1"/>
  <c r="BB30" i="1"/>
  <c r="AU30" i="1"/>
  <c r="AS32" i="1"/>
  <c r="BA31" i="1"/>
  <c r="AT31" i="1"/>
  <c r="BC29" i="1"/>
  <c r="AV29" i="1"/>
  <c r="BE27" i="1"/>
  <c r="AX27" i="1"/>
  <c r="BF27" i="1" l="1"/>
  <c r="AY27" i="1"/>
  <c r="BG27" i="1" s="1"/>
  <c r="BD29" i="1"/>
  <c r="AW29" i="1"/>
  <c r="BB31" i="1"/>
  <c r="AU31" i="1"/>
  <c r="AS33" i="1"/>
  <c r="BA32" i="1"/>
  <c r="AT32" i="1"/>
  <c r="BC30" i="1"/>
  <c r="AV30" i="1"/>
  <c r="BE28" i="1"/>
  <c r="AX28" i="1"/>
  <c r="BF28" i="1" l="1"/>
  <c r="AY28" i="1"/>
  <c r="BG28" i="1" s="1"/>
  <c r="BD30" i="1"/>
  <c r="AW30" i="1"/>
  <c r="BB32" i="1"/>
  <c r="AU32" i="1"/>
  <c r="AS34" i="1"/>
  <c r="BA33" i="1"/>
  <c r="AT33" i="1"/>
  <c r="BC31" i="1"/>
  <c r="AV31" i="1"/>
  <c r="BE29" i="1"/>
  <c r="AX29" i="1"/>
  <c r="BF29" i="1" l="1"/>
  <c r="AY29" i="1"/>
  <c r="BG29" i="1" s="1"/>
  <c r="BD31" i="1"/>
  <c r="AW31" i="1"/>
  <c r="BB33" i="1"/>
  <c r="AU33" i="1"/>
  <c r="AS35" i="1"/>
  <c r="BA34" i="1"/>
  <c r="AT34" i="1"/>
  <c r="BC32" i="1"/>
  <c r="AV32" i="1"/>
  <c r="BE30" i="1"/>
  <c r="AX30" i="1"/>
  <c r="BF30" i="1" l="1"/>
  <c r="AY30" i="1"/>
  <c r="BG30" i="1" s="1"/>
  <c r="BD32" i="1"/>
  <c r="AW32" i="1"/>
  <c r="BB34" i="1"/>
  <c r="AU34" i="1"/>
  <c r="AS36" i="1"/>
  <c r="BA35" i="1"/>
  <c r="AT35" i="1"/>
  <c r="BC33" i="1"/>
  <c r="AV33" i="1"/>
  <c r="BE31" i="1"/>
  <c r="AX31" i="1"/>
  <c r="BF31" i="1" l="1"/>
  <c r="AY31" i="1"/>
  <c r="BG31" i="1" s="1"/>
  <c r="BD33" i="1"/>
  <c r="AW33" i="1"/>
  <c r="BB35" i="1"/>
  <c r="AU35" i="1"/>
  <c r="AS37" i="1"/>
  <c r="BA36" i="1"/>
  <c r="AT36" i="1"/>
  <c r="BC34" i="1"/>
  <c r="AV34" i="1"/>
  <c r="BE32" i="1"/>
  <c r="AX32" i="1"/>
  <c r="BF32" i="1" l="1"/>
  <c r="AY32" i="1"/>
  <c r="BG32" i="1" s="1"/>
  <c r="BD34" i="1"/>
  <c r="AW34" i="1"/>
  <c r="BB36" i="1"/>
  <c r="AU36" i="1"/>
  <c r="AS38" i="1"/>
  <c r="BA37" i="1"/>
  <c r="AT37" i="1"/>
  <c r="BC35" i="1"/>
  <c r="AV35" i="1"/>
  <c r="BE33" i="1"/>
  <c r="AX33" i="1"/>
  <c r="BF33" i="1" l="1"/>
  <c r="AY33" i="1"/>
  <c r="BG33" i="1" s="1"/>
  <c r="BD35" i="1"/>
  <c r="AW35" i="1"/>
  <c r="BB37" i="1"/>
  <c r="AU37" i="1"/>
  <c r="AS39" i="1"/>
  <c r="BA38" i="1"/>
  <c r="AT38" i="1"/>
  <c r="BC36" i="1"/>
  <c r="AV36" i="1"/>
  <c r="BE34" i="1"/>
  <c r="AX34" i="1"/>
  <c r="BF34" i="1" l="1"/>
  <c r="AY34" i="1"/>
  <c r="BG34" i="1" s="1"/>
  <c r="BD36" i="1"/>
  <c r="AW36" i="1"/>
  <c r="BB38" i="1"/>
  <c r="AU38" i="1"/>
  <c r="AS40" i="1"/>
  <c r="BA39" i="1"/>
  <c r="AT39" i="1"/>
  <c r="BC37" i="1"/>
  <c r="AV37" i="1"/>
  <c r="BE35" i="1"/>
  <c r="AX35" i="1"/>
  <c r="BF35" i="1" l="1"/>
  <c r="AY35" i="1"/>
  <c r="BG35" i="1" s="1"/>
  <c r="BD37" i="1"/>
  <c r="AW37" i="1"/>
  <c r="BB39" i="1"/>
  <c r="AU39" i="1"/>
  <c r="AS41" i="1"/>
  <c r="BA40" i="1"/>
  <c r="AT40" i="1"/>
  <c r="BC38" i="1"/>
  <c r="AV38" i="1"/>
  <c r="BE36" i="1"/>
  <c r="AX36" i="1"/>
  <c r="BF36" i="1" l="1"/>
  <c r="AY36" i="1"/>
  <c r="BG36" i="1" s="1"/>
  <c r="BD38" i="1"/>
  <c r="AW38" i="1"/>
  <c r="BB40" i="1"/>
  <c r="AU40" i="1"/>
  <c r="AS42" i="1"/>
  <c r="BA41" i="1"/>
  <c r="AT41" i="1"/>
  <c r="BC39" i="1"/>
  <c r="AV39" i="1"/>
  <c r="BE37" i="1"/>
  <c r="AX37" i="1"/>
  <c r="BF37" i="1" l="1"/>
  <c r="AY37" i="1"/>
  <c r="BG37" i="1" s="1"/>
  <c r="BD39" i="1"/>
  <c r="AW39" i="1"/>
  <c r="BB41" i="1"/>
  <c r="AU41" i="1"/>
  <c r="AS43" i="1"/>
  <c r="BA42" i="1"/>
  <c r="AT42" i="1"/>
  <c r="BC40" i="1"/>
  <c r="AV40" i="1"/>
  <c r="BE38" i="1"/>
  <c r="AX38" i="1"/>
  <c r="BF38" i="1" l="1"/>
  <c r="AY38" i="1"/>
  <c r="BG38" i="1" s="1"/>
  <c r="BD40" i="1"/>
  <c r="AW40" i="1"/>
  <c r="BB42" i="1"/>
  <c r="AU42" i="1"/>
  <c r="AS44" i="1"/>
  <c r="BA43" i="1"/>
  <c r="AT43" i="1"/>
  <c r="BC41" i="1"/>
  <c r="AV41" i="1"/>
  <c r="BE39" i="1"/>
  <c r="AX39" i="1"/>
  <c r="BF39" i="1" l="1"/>
  <c r="AY39" i="1"/>
  <c r="BG39" i="1" s="1"/>
  <c r="BD41" i="1"/>
  <c r="AW41" i="1"/>
  <c r="BB43" i="1"/>
  <c r="AU43" i="1"/>
  <c r="AS45" i="1"/>
  <c r="BA44" i="1"/>
  <c r="AT44" i="1"/>
  <c r="BC42" i="1"/>
  <c r="AV42" i="1"/>
  <c r="BE40" i="1"/>
  <c r="AX40" i="1"/>
  <c r="BF40" i="1" l="1"/>
  <c r="AY40" i="1"/>
  <c r="BG40" i="1" s="1"/>
  <c r="BD42" i="1"/>
  <c r="AW42" i="1"/>
  <c r="BB44" i="1"/>
  <c r="AU44" i="1"/>
  <c r="AS46" i="1"/>
  <c r="BA45" i="1"/>
  <c r="AT45" i="1"/>
  <c r="BC43" i="1"/>
  <c r="AV43" i="1"/>
  <c r="BE41" i="1"/>
  <c r="AX41" i="1"/>
  <c r="BF41" i="1" l="1"/>
  <c r="AY41" i="1"/>
  <c r="BG41" i="1" s="1"/>
  <c r="BD43" i="1"/>
  <c r="AW43" i="1"/>
  <c r="BB45" i="1"/>
  <c r="AU45" i="1"/>
  <c r="AS47" i="1"/>
  <c r="BA46" i="1"/>
  <c r="AT46" i="1"/>
  <c r="BC44" i="1"/>
  <c r="AV44" i="1"/>
  <c r="BE42" i="1"/>
  <c r="AX42" i="1"/>
  <c r="BF42" i="1" l="1"/>
  <c r="AY42" i="1"/>
  <c r="BG42" i="1" s="1"/>
  <c r="BD44" i="1"/>
  <c r="AW44" i="1"/>
  <c r="BB46" i="1"/>
  <c r="AU46" i="1"/>
  <c r="AS48" i="1"/>
  <c r="BA47" i="1"/>
  <c r="AT47" i="1"/>
  <c r="BC45" i="1"/>
  <c r="AV45" i="1"/>
  <c r="BE43" i="1"/>
  <c r="AX43" i="1"/>
  <c r="BF43" i="1" l="1"/>
  <c r="AY43" i="1"/>
  <c r="BG43" i="1" s="1"/>
  <c r="BD45" i="1"/>
  <c r="AW45" i="1"/>
  <c r="BB47" i="1"/>
  <c r="AU47" i="1"/>
  <c r="AS49" i="1"/>
  <c r="BA48" i="1"/>
  <c r="AT48" i="1"/>
  <c r="BC46" i="1"/>
  <c r="AV46" i="1"/>
  <c r="BE44" i="1"/>
  <c r="AX44" i="1"/>
  <c r="BF44" i="1" l="1"/>
  <c r="AY44" i="1"/>
  <c r="BG44" i="1" s="1"/>
  <c r="BD46" i="1"/>
  <c r="AW46" i="1"/>
  <c r="BB48" i="1"/>
  <c r="AU48" i="1"/>
  <c r="AS50" i="1"/>
  <c r="BA49" i="1"/>
  <c r="AT49" i="1"/>
  <c r="AV47" i="1"/>
  <c r="BC47" i="1"/>
  <c r="BE45" i="1"/>
  <c r="AX45" i="1"/>
  <c r="BF45" i="1" l="1"/>
  <c r="AY45" i="1"/>
  <c r="BG45" i="1" s="1"/>
  <c r="BD47" i="1"/>
  <c r="AW47" i="1"/>
  <c r="BB49" i="1"/>
  <c r="AU49" i="1"/>
  <c r="AS51" i="1"/>
  <c r="BA50" i="1"/>
  <c r="AT50" i="1"/>
  <c r="BC48" i="1"/>
  <c r="AV48" i="1"/>
  <c r="BE46" i="1"/>
  <c r="AX46" i="1"/>
  <c r="BF46" i="1" l="1"/>
  <c r="AY46" i="1"/>
  <c r="BG46" i="1" s="1"/>
  <c r="BD48" i="1"/>
  <c r="AW48" i="1"/>
  <c r="BB50" i="1"/>
  <c r="AU50" i="1"/>
  <c r="AS52" i="1"/>
  <c r="BA51" i="1"/>
  <c r="AT51" i="1"/>
  <c r="BC49" i="1"/>
  <c r="AV49" i="1"/>
  <c r="BE47" i="1"/>
  <c r="AX47" i="1"/>
  <c r="BF47" i="1" l="1"/>
  <c r="AY47" i="1"/>
  <c r="BG47" i="1" s="1"/>
  <c r="BD49" i="1"/>
  <c r="AW49" i="1"/>
  <c r="BB51" i="1"/>
  <c r="AU51" i="1"/>
  <c r="AS53" i="1"/>
  <c r="BA52" i="1"/>
  <c r="AT52" i="1"/>
  <c r="BC50" i="1"/>
  <c r="AV50" i="1"/>
  <c r="AX48" i="1"/>
  <c r="BE48" i="1"/>
  <c r="BF48" i="1" l="1"/>
  <c r="AY48" i="1"/>
  <c r="BG48" i="1" s="1"/>
  <c r="BD50" i="1"/>
  <c r="AW50" i="1"/>
  <c r="BB52" i="1"/>
  <c r="AU52" i="1"/>
  <c r="AS54" i="1"/>
  <c r="BA53" i="1"/>
  <c r="AT53" i="1"/>
  <c r="BC51" i="1"/>
  <c r="AV51" i="1"/>
  <c r="BE49" i="1"/>
  <c r="AX49" i="1"/>
  <c r="BF49" i="1" l="1"/>
  <c r="AY49" i="1"/>
  <c r="BG49" i="1" s="1"/>
  <c r="BD51" i="1"/>
  <c r="AW51" i="1"/>
  <c r="BB53" i="1"/>
  <c r="AU53" i="1"/>
  <c r="AS55" i="1"/>
  <c r="BA54" i="1"/>
  <c r="AT54" i="1"/>
  <c r="BC52" i="1"/>
  <c r="AV52" i="1"/>
  <c r="BE50" i="1"/>
  <c r="AX50" i="1"/>
  <c r="BF50" i="1" l="1"/>
  <c r="AY50" i="1"/>
  <c r="BG50" i="1" s="1"/>
  <c r="BD52" i="1"/>
  <c r="AW52" i="1"/>
  <c r="BB54" i="1"/>
  <c r="AU54" i="1"/>
  <c r="AS56" i="1"/>
  <c r="BA55" i="1"/>
  <c r="AT55" i="1"/>
  <c r="BC53" i="1"/>
  <c r="AV53" i="1"/>
  <c r="BE51" i="1"/>
  <c r="AX51" i="1"/>
  <c r="BF51" i="1" l="1"/>
  <c r="AY51" i="1"/>
  <c r="BG51" i="1" s="1"/>
  <c r="BD53" i="1"/>
  <c r="AW53" i="1"/>
  <c r="BB55" i="1"/>
  <c r="AU55" i="1"/>
  <c r="AS57" i="1"/>
  <c r="BA56" i="1"/>
  <c r="AT56" i="1"/>
  <c r="BC54" i="1"/>
  <c r="AV54" i="1"/>
  <c r="BE52" i="1"/>
  <c r="AX52" i="1"/>
  <c r="BF52" i="1" l="1"/>
  <c r="AY52" i="1"/>
  <c r="BG52" i="1" s="1"/>
  <c r="BD54" i="1"/>
  <c r="AW54" i="1"/>
  <c r="BB56" i="1"/>
  <c r="AU56" i="1"/>
  <c r="AS58" i="1"/>
  <c r="BA57" i="1"/>
  <c r="AT57" i="1"/>
  <c r="BC55" i="1"/>
  <c r="AV55" i="1"/>
  <c r="BE53" i="1"/>
  <c r="AX53" i="1"/>
  <c r="BF53" i="1" l="1"/>
  <c r="AY53" i="1"/>
  <c r="BG53" i="1" s="1"/>
  <c r="BD55" i="1"/>
  <c r="AW55" i="1"/>
  <c r="BB57" i="1"/>
  <c r="AU57" i="1"/>
  <c r="AS59" i="1"/>
  <c r="BA58" i="1"/>
  <c r="AT58" i="1"/>
  <c r="BC56" i="1"/>
  <c r="AV56" i="1"/>
  <c r="BE54" i="1"/>
  <c r="AX54" i="1"/>
  <c r="BF54" i="1" l="1"/>
  <c r="AY54" i="1"/>
  <c r="BG54" i="1" s="1"/>
  <c r="BD56" i="1"/>
  <c r="AW56" i="1"/>
  <c r="BB58" i="1"/>
  <c r="AU58" i="1"/>
  <c r="AS60" i="1"/>
  <c r="BA59" i="1"/>
  <c r="AT59" i="1"/>
  <c r="BC57" i="1"/>
  <c r="AV57" i="1"/>
  <c r="BE55" i="1"/>
  <c r="AX55" i="1"/>
  <c r="BF55" i="1" l="1"/>
  <c r="AY55" i="1"/>
  <c r="BG55" i="1" s="1"/>
  <c r="BD57" i="1"/>
  <c r="AW57" i="1"/>
  <c r="BB59" i="1"/>
  <c r="AU59" i="1"/>
  <c r="AS61" i="1"/>
  <c r="BA60" i="1"/>
  <c r="AT60" i="1"/>
  <c r="BC58" i="1"/>
  <c r="AV58" i="1"/>
  <c r="BE56" i="1"/>
  <c r="AX56" i="1"/>
  <c r="BF56" i="1" l="1"/>
  <c r="AY56" i="1"/>
  <c r="BD58" i="1"/>
  <c r="AW58" i="1"/>
  <c r="BE58" i="1" s="1"/>
  <c r="BB60" i="1"/>
  <c r="AU60" i="1"/>
  <c r="AS62" i="1"/>
  <c r="BA61" i="1"/>
  <c r="AT61" i="1"/>
  <c r="BC59" i="1"/>
  <c r="AV59" i="1"/>
  <c r="BE57" i="1"/>
  <c r="AX57" i="1"/>
  <c r="AX58" i="1" l="1"/>
  <c r="BF58" i="1" s="1"/>
  <c r="BF57" i="1"/>
  <c r="BD59" i="1"/>
  <c r="AW59" i="1"/>
  <c r="BB61" i="1"/>
  <c r="AU61" i="1"/>
  <c r="AS63" i="1"/>
  <c r="BA62" i="1"/>
  <c r="AT62" i="1"/>
  <c r="BC60" i="1"/>
  <c r="AV60" i="1"/>
  <c r="AY57" i="1"/>
  <c r="BG56" i="1"/>
  <c r="AY58" i="1" l="1"/>
  <c r="BG58" i="1" s="1"/>
  <c r="BG57" i="1"/>
  <c r="BD60" i="1"/>
  <c r="AW60" i="1"/>
  <c r="BB62" i="1"/>
  <c r="AU62" i="1"/>
  <c r="AS64" i="1"/>
  <c r="BA63" i="1"/>
  <c r="AT63" i="1"/>
  <c r="BC61" i="1"/>
  <c r="AV61" i="1"/>
  <c r="BE59" i="1"/>
  <c r="AX59" i="1"/>
  <c r="BF59" i="1" l="1"/>
  <c r="AY59" i="1"/>
  <c r="BG59" i="1" s="1"/>
  <c r="BD61" i="1"/>
  <c r="AW61" i="1"/>
  <c r="BB63" i="1"/>
  <c r="AU63" i="1"/>
  <c r="AS65" i="1"/>
  <c r="BA64" i="1"/>
  <c r="AT64" i="1"/>
  <c r="BC62" i="1"/>
  <c r="AV62" i="1"/>
  <c r="BE60" i="1"/>
  <c r="AX60" i="1"/>
  <c r="BF60" i="1" l="1"/>
  <c r="AY60" i="1"/>
  <c r="BG60" i="1" s="1"/>
  <c r="BD62" i="1"/>
  <c r="AW62" i="1"/>
  <c r="BB64" i="1"/>
  <c r="AU64" i="1"/>
  <c r="AS66" i="1"/>
  <c r="BA65" i="1"/>
  <c r="AT65" i="1"/>
  <c r="BC63" i="1"/>
  <c r="AV63" i="1"/>
  <c r="BE61" i="1"/>
  <c r="AX61" i="1"/>
  <c r="BF61" i="1" l="1"/>
  <c r="AY61" i="1"/>
  <c r="BG61" i="1" s="1"/>
  <c r="BD63" i="1"/>
  <c r="AW63" i="1"/>
  <c r="BB65" i="1"/>
  <c r="AU65" i="1"/>
  <c r="AS67" i="1"/>
  <c r="BA66" i="1"/>
  <c r="AT66" i="1"/>
  <c r="BC64" i="1"/>
  <c r="AV64" i="1"/>
  <c r="BE62" i="1"/>
  <c r="AX62" i="1"/>
  <c r="BF62" i="1" l="1"/>
  <c r="AY62" i="1"/>
  <c r="BG62" i="1" s="1"/>
  <c r="BD64" i="1"/>
  <c r="AW64" i="1"/>
  <c r="BB66" i="1"/>
  <c r="AU66" i="1"/>
  <c r="BA67" i="1"/>
  <c r="AT67" i="1"/>
  <c r="BC65" i="1"/>
  <c r="AV65" i="1"/>
  <c r="BE63" i="1"/>
  <c r="AX63" i="1"/>
  <c r="BF63" i="1" l="1"/>
  <c r="AY63" i="1"/>
  <c r="BG63" i="1" s="1"/>
  <c r="BD65" i="1"/>
  <c r="AW65" i="1"/>
  <c r="BB67" i="1"/>
  <c r="AU67" i="1"/>
  <c r="BC67" i="1" s="1"/>
  <c r="BC66" i="1"/>
  <c r="AV66" i="1"/>
  <c r="BE64" i="1"/>
  <c r="AX64" i="1"/>
  <c r="BF64" i="1" l="1"/>
  <c r="AY64" i="1"/>
  <c r="BG64" i="1" s="1"/>
  <c r="BD66" i="1"/>
  <c r="AW66" i="1"/>
  <c r="BE65" i="1"/>
  <c r="AX65" i="1"/>
  <c r="BF65" i="1" l="1"/>
  <c r="AY65" i="1"/>
  <c r="BG65" i="1" s="1"/>
  <c r="BE66" i="1"/>
  <c r="AX66" i="1"/>
  <c r="AW67" i="1"/>
  <c r="BE67" i="1" s="1"/>
  <c r="AX67" i="1" l="1"/>
  <c r="BF67" i="1" s="1"/>
  <c r="BF66" i="1"/>
  <c r="AY66" i="1"/>
  <c r="AY67" i="1" l="1"/>
  <c r="BG67" i="1" s="1"/>
  <c r="BG66" i="1"/>
</calcChain>
</file>

<file path=xl/sharedStrings.xml><?xml version="1.0" encoding="utf-8"?>
<sst xmlns="http://schemas.openxmlformats.org/spreadsheetml/2006/main" count="51" uniqueCount="34">
  <si>
    <t>HB</t>
  </si>
  <si>
    <t>tglAbs:</t>
  </si>
  <si>
    <t>variabel</t>
  </si>
  <si>
    <t>EB</t>
  </si>
  <si>
    <t>abhängig v. tglAbs</t>
  </si>
  <si>
    <t>Lieferzeit</t>
  </si>
  <si>
    <t>20-60</t>
  </si>
  <si>
    <t>2-6</t>
  </si>
  <si>
    <t>Tag</t>
  </si>
  <si>
    <t>MB</t>
  </si>
  <si>
    <t>Ø LB</t>
  </si>
  <si>
    <t>BM</t>
  </si>
  <si>
    <t>Unterschreitung</t>
  </si>
  <si>
    <t>R1</t>
  </si>
  <si>
    <t>R2</t>
  </si>
  <si>
    <t>R3</t>
  </si>
  <si>
    <t>R4</t>
  </si>
  <si>
    <t>R5</t>
  </si>
  <si>
    <t>R6</t>
  </si>
  <si>
    <t>R7</t>
  </si>
  <si>
    <t>EB soll für zwei Tage Lieferverzögernung o…. reichen =&gt;</t>
  </si>
  <si>
    <t>Wie groß ist die Bestellmenge(BM)?</t>
  </si>
  <si>
    <t>Wie groß ist der Ø Lagerbestand(LB)?</t>
  </si>
  <si>
    <t>Wie groß ist der Meldebestand(MB)?</t>
  </si>
  <si>
    <t>Welche Bestandsfestlegung ist ein Dilemma?</t>
  </si>
  <si>
    <t>Regler f. den täglichen Absatz:</t>
  </si>
  <si>
    <t>Regler für die Lieferzeit(in Tagen):</t>
  </si>
  <si>
    <t>gewählte Lieferzeit:</t>
  </si>
  <si>
    <t>BM incl</t>
  </si>
  <si>
    <t>LB</t>
  </si>
  <si>
    <t>Info:</t>
  </si>
  <si>
    <t>Regler - dann lösen Sie die Fragen!</t>
  </si>
  <si>
    <t>Felder zur individuellen Nutzung:</t>
  </si>
  <si>
    <r>
      <t xml:space="preserve">Benutzen Sie </t>
    </r>
    <r>
      <rPr>
        <b/>
        <sz val="11"/>
        <color theme="1"/>
        <rFont val="Calibri"/>
        <family val="2"/>
        <scheme val="minor"/>
      </rPr>
      <t>zuerst</t>
    </r>
    <r>
      <rPr>
        <sz val="11"/>
        <color theme="1"/>
        <rFont val="Calibri"/>
        <family val="2"/>
        <scheme val="minor"/>
      </rPr>
      <t xml:space="preserve"> die beiden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</si>
</sst>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=0]&quot;&quot;&quot;&quot;;General"/>
    <numFmt numFmtId="165" formatCode="0\ &quot;Tage&quot;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1" fillId="3" borderId="1" xfId="0" applyFont="1" applyFill="1" applyBorder="1"/>
    <xf numFmtId="0" fontId="2" fillId="0" borderId="0" xfId="0" applyFont="1"/>
    <xf numFmtId="0" fontId="2" fillId="0" borderId="0" xfId="0" quotePrefix="1" applyFont="1"/>
    <xf numFmtId="164" fontId="2" fillId="0" borderId="0" xfId="0" applyNumberFormat="1" applyFont="1"/>
    <xf numFmtId="164" fontId="2" fillId="0" borderId="0" xfId="0" quotePrefix="1" applyNumberFormat="1" applyFont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Protection="1">
      <protection hidden="1"/>
    </xf>
    <xf numFmtId="165" fontId="1" fillId="4" borderId="0" xfId="0" applyNumberFormat="1" applyFont="1" applyFill="1" applyProtection="1">
      <protection hidden="1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Font="1"/>
  </cellXfs>
  <cellStyles count="1">
    <cellStyle name="Standard" xfId="0" builtinId="0"/>
  </cellStyles>
  <dxfs count="12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Lagerbestand</a:t>
            </a:r>
          </a:p>
        </c:rich>
      </c:tx>
      <c:layout>
        <c:manualLayout>
          <c:xMode val="edge"/>
          <c:yMode val="edge"/>
          <c:x val="0.42431595744253253"/>
          <c:y val="1.9656019656019656E-2"/>
        </c:manualLayout>
      </c:layout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3.1634330547885191E-2"/>
          <c:y val="4.8123198359418834E-2"/>
          <c:w val="0.86671176439851605"/>
          <c:h val="0.87578994886081496"/>
        </c:manualLayout>
      </c:layout>
      <c:lineChart>
        <c:grouping val="standard"/>
        <c:varyColors val="0"/>
        <c:ser>
          <c:idx val="0"/>
          <c:order val="0"/>
          <c:tx>
            <c:strRef>
              <c:f>Q!$AZ$15</c:f>
              <c:strCache>
                <c:ptCount val="1"/>
                <c:pt idx="0">
                  <c:v>EB</c:v>
                </c:pt>
              </c:strCache>
            </c:strRef>
          </c:tx>
          <c:cat>
            <c:numRef>
              <c:f>Q!$AR$16:$AR$67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</c:numCache>
            </c:numRef>
          </c:cat>
          <c:val>
            <c:numRef>
              <c:f>Q!$AZ$16:$AZ$67</c:f>
              <c:numCache>
                <c:formatCode>[=0]"""";General</c:formatCode>
                <c:ptCount val="52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80</c:v>
                </c:pt>
                <c:pt idx="25">
                  <c:v>80</c:v>
                </c:pt>
                <c:pt idx="26">
                  <c:v>80</c:v>
                </c:pt>
                <c:pt idx="27">
                  <c:v>80</c:v>
                </c:pt>
                <c:pt idx="28">
                  <c:v>80</c:v>
                </c:pt>
                <c:pt idx="29">
                  <c:v>80</c:v>
                </c:pt>
                <c:pt idx="30">
                  <c:v>80</c:v>
                </c:pt>
                <c:pt idx="31">
                  <c:v>80</c:v>
                </c:pt>
                <c:pt idx="32">
                  <c:v>80</c:v>
                </c:pt>
                <c:pt idx="33">
                  <c:v>80</c:v>
                </c:pt>
                <c:pt idx="34">
                  <c:v>80</c:v>
                </c:pt>
                <c:pt idx="35">
                  <c:v>80</c:v>
                </c:pt>
                <c:pt idx="36">
                  <c:v>80</c:v>
                </c:pt>
                <c:pt idx="37">
                  <c:v>80</c:v>
                </c:pt>
                <c:pt idx="38">
                  <c:v>80</c:v>
                </c:pt>
                <c:pt idx="39">
                  <c:v>80</c:v>
                </c:pt>
                <c:pt idx="40">
                  <c:v>80</c:v>
                </c:pt>
                <c:pt idx="41">
                  <c:v>80</c:v>
                </c:pt>
                <c:pt idx="42">
                  <c:v>80</c:v>
                </c:pt>
                <c:pt idx="43">
                  <c:v>80</c:v>
                </c:pt>
                <c:pt idx="44">
                  <c:v>80</c:v>
                </c:pt>
                <c:pt idx="45">
                  <c:v>80</c:v>
                </c:pt>
                <c:pt idx="46">
                  <c:v>80</c:v>
                </c:pt>
                <c:pt idx="47">
                  <c:v>80</c:v>
                </c:pt>
                <c:pt idx="48">
                  <c:v>80</c:v>
                </c:pt>
                <c:pt idx="49">
                  <c:v>80</c:v>
                </c:pt>
                <c:pt idx="50">
                  <c:v>80</c:v>
                </c:pt>
                <c:pt idx="51">
                  <c:v>80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Q!$BA$15</c:f>
              <c:strCache>
                <c:ptCount val="1"/>
                <c:pt idx="0">
                  <c:v>R1</c:v>
                </c:pt>
              </c:strCache>
            </c:strRef>
          </c:tx>
          <c:dLbls>
            <c:dLbl>
              <c:idx val="10"/>
              <c:delete val="1"/>
            </c:dLbl>
            <c:dLbl>
              <c:idx val="16"/>
              <c:delete val="1"/>
            </c:dLbl>
            <c:dLbl>
              <c:idx val="33"/>
              <c:delete val="1"/>
            </c:dLbl>
            <c:dLbl>
              <c:idx val="34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Q!$AR$16:$AR$67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</c:numCache>
            </c:numRef>
          </c:cat>
          <c:val>
            <c:numRef>
              <c:f>Q!$BA$16:$BA$67</c:f>
              <c:numCache>
                <c:formatCode>[=0]"""";General</c:formatCode>
                <c:ptCount val="52"/>
                <c:pt idx="0">
                  <c:v>720</c:v>
                </c:pt>
                <c:pt idx="1">
                  <c:v>680</c:v>
                </c:pt>
                <c:pt idx="2">
                  <c:v>640</c:v>
                </c:pt>
                <c:pt idx="3">
                  <c:v>600</c:v>
                </c:pt>
                <c:pt idx="4">
                  <c:v>560</c:v>
                </c:pt>
                <c:pt idx="5">
                  <c:v>520</c:v>
                </c:pt>
                <c:pt idx="6">
                  <c:v>480</c:v>
                </c:pt>
                <c:pt idx="7">
                  <c:v>440</c:v>
                </c:pt>
                <c:pt idx="8">
                  <c:v>400</c:v>
                </c:pt>
                <c:pt idx="9">
                  <c:v>360</c:v>
                </c:pt>
                <c:pt idx="10">
                  <c:v>320</c:v>
                </c:pt>
                <c:pt idx="11">
                  <c:v>280</c:v>
                </c:pt>
                <c:pt idx="12">
                  <c:v>240</c:v>
                </c:pt>
                <c:pt idx="13">
                  <c:v>200</c:v>
                </c:pt>
                <c:pt idx="14">
                  <c:v>160</c:v>
                </c:pt>
                <c:pt idx="15">
                  <c:v>120</c:v>
                </c:pt>
                <c:pt idx="16">
                  <c:v>80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Q!$BB$15</c:f>
              <c:strCache>
                <c:ptCount val="1"/>
                <c:pt idx="0">
                  <c:v>R2</c:v>
                </c:pt>
              </c:strCache>
            </c:strRef>
          </c:tx>
          <c:cat>
            <c:numRef>
              <c:f>Q!$AR$16:$AR$67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</c:numCache>
            </c:numRef>
          </c:cat>
          <c:val>
            <c:numRef>
              <c:f>Q!$BB$16:$BB$67</c:f>
              <c:numCache>
                <c:formatCode>[=0]"""";General</c:formatCode>
                <c:ptCount val="5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720</c:v>
                </c:pt>
                <c:pt idx="17">
                  <c:v>680</c:v>
                </c:pt>
                <c:pt idx="18">
                  <c:v>640</c:v>
                </c:pt>
                <c:pt idx="19">
                  <c:v>600</c:v>
                </c:pt>
                <c:pt idx="20">
                  <c:v>560</c:v>
                </c:pt>
                <c:pt idx="21">
                  <c:v>520</c:v>
                </c:pt>
                <c:pt idx="22">
                  <c:v>480</c:v>
                </c:pt>
                <c:pt idx="23">
                  <c:v>440</c:v>
                </c:pt>
                <c:pt idx="24">
                  <c:v>400</c:v>
                </c:pt>
                <c:pt idx="25">
                  <c:v>360</c:v>
                </c:pt>
                <c:pt idx="26">
                  <c:v>320</c:v>
                </c:pt>
                <c:pt idx="27">
                  <c:v>280</c:v>
                </c:pt>
                <c:pt idx="28">
                  <c:v>240</c:v>
                </c:pt>
                <c:pt idx="29">
                  <c:v>200</c:v>
                </c:pt>
                <c:pt idx="30">
                  <c:v>160</c:v>
                </c:pt>
                <c:pt idx="31">
                  <c:v>120</c:v>
                </c:pt>
                <c:pt idx="32">
                  <c:v>80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Q!$BC$15</c:f>
              <c:strCache>
                <c:ptCount val="1"/>
                <c:pt idx="0">
                  <c:v>R3</c:v>
                </c:pt>
              </c:strCache>
            </c:strRef>
          </c:tx>
          <c:cat>
            <c:numRef>
              <c:f>Q!$AR$16:$AR$67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</c:numCache>
            </c:numRef>
          </c:cat>
          <c:val>
            <c:numRef>
              <c:f>Q!$BC$16:$BC$67</c:f>
              <c:numCache>
                <c:formatCode>[=0]"""";General</c:formatCode>
                <c:ptCount val="5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720</c:v>
                </c:pt>
                <c:pt idx="33">
                  <c:v>680</c:v>
                </c:pt>
                <c:pt idx="34">
                  <c:v>640</c:v>
                </c:pt>
                <c:pt idx="35">
                  <c:v>600</c:v>
                </c:pt>
                <c:pt idx="36">
                  <c:v>560</c:v>
                </c:pt>
                <c:pt idx="37">
                  <c:v>520</c:v>
                </c:pt>
                <c:pt idx="38">
                  <c:v>480</c:v>
                </c:pt>
                <c:pt idx="39">
                  <c:v>440</c:v>
                </c:pt>
                <c:pt idx="40">
                  <c:v>400</c:v>
                </c:pt>
                <c:pt idx="41">
                  <c:v>360</c:v>
                </c:pt>
                <c:pt idx="42">
                  <c:v>320</c:v>
                </c:pt>
                <c:pt idx="43">
                  <c:v>280</c:v>
                </c:pt>
                <c:pt idx="44">
                  <c:v>240</c:v>
                </c:pt>
                <c:pt idx="45">
                  <c:v>200</c:v>
                </c:pt>
                <c:pt idx="46">
                  <c:v>160</c:v>
                </c:pt>
                <c:pt idx="47">
                  <c:v>120</c:v>
                </c:pt>
                <c:pt idx="48">
                  <c:v>80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Q!$BD$15</c:f>
              <c:strCache>
                <c:ptCount val="1"/>
                <c:pt idx="0">
                  <c:v>R4</c:v>
                </c:pt>
              </c:strCache>
            </c:strRef>
          </c:tx>
          <c:cat>
            <c:numRef>
              <c:f>Q!$AR$16:$AR$67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</c:numCache>
            </c:numRef>
          </c:cat>
          <c:val>
            <c:numRef>
              <c:f>Q!$BD$16:$BD$67</c:f>
              <c:numCache>
                <c:formatCode>[=0]"""";General</c:formatCode>
                <c:ptCount val="5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720</c:v>
                </c:pt>
                <c:pt idx="49">
                  <c:v>680</c:v>
                </c:pt>
                <c:pt idx="50">
                  <c:v>640</c:v>
                </c:pt>
                <c:pt idx="51">
                  <c:v>#N/A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Q!$BE$15</c:f>
              <c:strCache>
                <c:ptCount val="1"/>
                <c:pt idx="0">
                  <c:v>R5</c:v>
                </c:pt>
              </c:strCache>
            </c:strRef>
          </c:tx>
          <c:cat>
            <c:numRef>
              <c:f>Q!$AR$16:$AR$67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</c:numCache>
            </c:numRef>
          </c:cat>
          <c:val>
            <c:numRef>
              <c:f>Q!$BE$16:$BE$67</c:f>
              <c:numCache>
                <c:formatCode>[=0]"""";General</c:formatCode>
                <c:ptCount val="5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720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Q!$BF$15</c:f>
              <c:strCache>
                <c:ptCount val="1"/>
                <c:pt idx="0">
                  <c:v>R6</c:v>
                </c:pt>
              </c:strCache>
            </c:strRef>
          </c:tx>
          <c:cat>
            <c:numRef>
              <c:f>Q!$AR$16:$AR$67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</c:numCache>
            </c:numRef>
          </c:cat>
          <c:val>
            <c:numRef>
              <c:f>Q!$BF$16:$BF$67</c:f>
              <c:numCache>
                <c:formatCode>[=0]"""";General</c:formatCode>
                <c:ptCount val="5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Q!$BG$15</c:f>
              <c:strCache>
                <c:ptCount val="1"/>
                <c:pt idx="0">
                  <c:v>R7</c:v>
                </c:pt>
              </c:strCache>
            </c:strRef>
          </c:tx>
          <c:cat>
            <c:numRef>
              <c:f>Q!$AR$16:$AR$67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</c:numCache>
            </c:numRef>
          </c:cat>
          <c:val>
            <c:numRef>
              <c:f>Q!$BG$16:$BG$67</c:f>
              <c:numCache>
                <c:formatCode>[=0]"""";General</c:formatCode>
                <c:ptCount val="5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84736"/>
        <c:axId val="148764160"/>
      </c:lineChart>
      <c:catAx>
        <c:axId val="147684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Tage[Tagesbeginn]</a:t>
                </a:r>
              </a:p>
            </c:rich>
          </c:tx>
          <c:layout>
            <c:manualLayout>
              <c:xMode val="edge"/>
              <c:yMode val="edge"/>
              <c:x val="0.92458180093491371"/>
              <c:y val="0.9264843147453948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48764160"/>
        <c:crosses val="autoZero"/>
        <c:auto val="1"/>
        <c:lblAlgn val="ctr"/>
        <c:lblOffset val="100"/>
        <c:noMultiLvlLbl val="0"/>
      </c:catAx>
      <c:valAx>
        <c:axId val="148764160"/>
        <c:scaling>
          <c:orientation val="minMax"/>
          <c:max val="800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Menge[Stk]</a:t>
                </a:r>
              </a:p>
            </c:rich>
          </c:tx>
          <c:layout>
            <c:manualLayout>
              <c:xMode val="edge"/>
              <c:yMode val="edge"/>
              <c:x val="3.6753445635528334E-2"/>
              <c:y val="1.789110513519962E-2"/>
            </c:manualLayout>
          </c:layout>
          <c:overlay val="0"/>
          <c:spPr>
            <a:solidFill>
              <a:schemeClr val="bg1"/>
            </a:solidFill>
          </c:spPr>
        </c:title>
        <c:numFmt formatCode="0;;" sourceLinked="0"/>
        <c:majorTickMark val="out"/>
        <c:minorTickMark val="none"/>
        <c:tickLblPos val="nextTo"/>
        <c:crossAx val="147684736"/>
        <c:crosses val="autoZero"/>
        <c:crossBetween val="midCat"/>
        <c:majorUnit val="40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Spin" dx="16" fmlaLink="Q!$AS$6" inc="20" max="60" min="20" page="10" val="40"/>
</file>

<file path=xl/ctrlProps/ctrlProp2.xml><?xml version="1.0" encoding="utf-8"?>
<formControlPr xmlns="http://schemas.microsoft.com/office/spreadsheetml/2009/9/main" objectType="Scroll" dx="16" fmlaLink="Q!$AS$8" horiz="1" max="6" min="2" page="10" val="3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16</xdr:col>
      <xdr:colOff>85725</xdr:colOff>
      <xdr:row>20</xdr:row>
      <xdr:rowOff>133350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7</xdr:row>
          <xdr:rowOff>57150</xdr:rowOff>
        </xdr:from>
        <xdr:to>
          <xdr:col>18</xdr:col>
          <xdr:colOff>114300</xdr:colOff>
          <xdr:row>11</xdr:row>
          <xdr:rowOff>0</xdr:rowOff>
        </xdr:to>
        <xdr:sp macro="" textlink="">
          <xdr:nvSpPr>
            <xdr:cNvPr id="2050" name="Spinner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13</xdr:row>
          <xdr:rowOff>152400</xdr:rowOff>
        </xdr:from>
        <xdr:to>
          <xdr:col>19</xdr:col>
          <xdr:colOff>895350</xdr:colOff>
          <xdr:row>16</xdr:row>
          <xdr:rowOff>47625</xdr:rowOff>
        </xdr:to>
        <xdr:sp macro="" textlink="">
          <xdr:nvSpPr>
            <xdr:cNvPr id="2051" name="Scroll Bar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16</xdr:col>
      <xdr:colOff>171450</xdr:colOff>
      <xdr:row>1</xdr:row>
      <xdr:rowOff>47625</xdr:rowOff>
    </xdr:from>
    <xdr:to>
      <xdr:col>16</xdr:col>
      <xdr:colOff>619125</xdr:colOff>
      <xdr:row>4</xdr:row>
      <xdr:rowOff>0</xdr:rowOff>
    </xdr:to>
    <xdr:sp macro="" textlink="">
      <xdr:nvSpPr>
        <xdr:cNvPr id="5" name="Textfeld 4"/>
        <xdr:cNvSpPr txBox="1"/>
      </xdr:nvSpPr>
      <xdr:spPr>
        <a:xfrm>
          <a:off x="12363450" y="247650"/>
          <a:ext cx="447675" cy="5334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3200">
              <a:solidFill>
                <a:schemeClr val="bg1"/>
              </a:solidFill>
              <a:sym typeface="Wingdings"/>
            </a:rPr>
            <a:t></a:t>
          </a:r>
          <a:endParaRPr lang="de-DE" sz="32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G67"/>
  <sheetViews>
    <sheetView workbookViewId="0"/>
  </sheetViews>
  <sheetFormatPr baseColWidth="10" defaultRowHeight="15" x14ac:dyDescent="0.25"/>
  <cols>
    <col min="1" max="20" width="11.42578125" style="27"/>
    <col min="21" max="43" width="11.42578125" style="27" customWidth="1"/>
    <col min="44" max="76" width="11.42578125" style="10" customWidth="1"/>
    <col min="77" max="16384" width="11.42578125" style="10"/>
  </cols>
  <sheetData>
    <row r="5" spans="44:59" x14ac:dyDescent="0.25">
      <c r="AR5" s="10" t="s">
        <v>0</v>
      </c>
      <c r="AS5" s="10">
        <v>720</v>
      </c>
    </row>
    <row r="6" spans="44:59" x14ac:dyDescent="0.25">
      <c r="AR6" s="10" t="s">
        <v>1</v>
      </c>
      <c r="AS6" s="10">
        <v>40</v>
      </c>
      <c r="AT6" s="10" t="s">
        <v>2</v>
      </c>
      <c r="AU6" s="10" t="s">
        <v>6</v>
      </c>
    </row>
    <row r="7" spans="44:59" x14ac:dyDescent="0.25">
      <c r="AR7" s="10" t="s">
        <v>3</v>
      </c>
      <c r="AS7" s="10">
        <f>AS6*2</f>
        <v>80</v>
      </c>
      <c r="AT7" s="10" t="s">
        <v>4</v>
      </c>
    </row>
    <row r="8" spans="44:59" x14ac:dyDescent="0.25">
      <c r="AR8" s="10" t="s">
        <v>5</v>
      </c>
      <c r="AS8" s="10">
        <v>3</v>
      </c>
      <c r="AT8" s="10" t="s">
        <v>2</v>
      </c>
      <c r="AU8" s="11" t="s">
        <v>7</v>
      </c>
    </row>
    <row r="12" spans="44:59" x14ac:dyDescent="0.25">
      <c r="AS12" s="10">
        <f>IF(ROUNDDOWN(AS6*AS8/10,-1)&lt;5,ROUNDUP(AS6*AS8/10,-1)+2,ROUNDDOWN(AS6*AS8/10,-1))</f>
        <v>10</v>
      </c>
    </row>
    <row r="15" spans="44:59" x14ac:dyDescent="0.25">
      <c r="AR15" s="10" t="s">
        <v>8</v>
      </c>
      <c r="AS15" s="12" t="s">
        <v>13</v>
      </c>
      <c r="AT15" s="12" t="s">
        <v>14</v>
      </c>
      <c r="AU15" s="12" t="s">
        <v>15</v>
      </c>
      <c r="AV15" s="12" t="s">
        <v>16</v>
      </c>
      <c r="AW15" s="12" t="s">
        <v>17</v>
      </c>
      <c r="AX15" s="12" t="s">
        <v>18</v>
      </c>
      <c r="AY15" s="12" t="s">
        <v>19</v>
      </c>
      <c r="AZ15" s="12" t="s">
        <v>3</v>
      </c>
      <c r="BA15" s="12" t="s">
        <v>13</v>
      </c>
      <c r="BB15" s="12" t="s">
        <v>14</v>
      </c>
      <c r="BC15" s="12" t="s">
        <v>15</v>
      </c>
      <c r="BD15" s="12" t="s">
        <v>16</v>
      </c>
      <c r="BE15" s="12" t="s">
        <v>17</v>
      </c>
      <c r="BF15" s="12" t="s">
        <v>18</v>
      </c>
      <c r="BG15" s="12" t="s">
        <v>19</v>
      </c>
    </row>
    <row r="16" spans="44:59" x14ac:dyDescent="0.25">
      <c r="AR16" s="10">
        <v>0</v>
      </c>
      <c r="AS16" s="12">
        <f>AS5</f>
        <v>720</v>
      </c>
      <c r="AT16" s="12"/>
      <c r="AU16" s="12"/>
      <c r="AV16" s="12"/>
      <c r="AW16" s="12"/>
      <c r="AX16" s="12"/>
      <c r="AY16" s="12"/>
      <c r="AZ16" s="12">
        <f t="shared" ref="AZ16:AZ47" si="0">$AS$7</f>
        <v>80</v>
      </c>
      <c r="BA16" s="12">
        <f>IF(AS16&lt;&gt;0,AS16,#N/A)</f>
        <v>720</v>
      </c>
      <c r="BB16" s="12" t="e">
        <f t="shared" ref="BB16:BG31" si="1">IF(AT16&lt;&gt;0,AT16,#N/A)</f>
        <v>#N/A</v>
      </c>
      <c r="BC16" s="12" t="e">
        <f t="shared" si="1"/>
        <v>#N/A</v>
      </c>
      <c r="BD16" s="12" t="e">
        <f t="shared" si="1"/>
        <v>#N/A</v>
      </c>
      <c r="BE16" s="12" t="e">
        <f t="shared" si="1"/>
        <v>#N/A</v>
      </c>
      <c r="BF16" s="12" t="e">
        <f t="shared" si="1"/>
        <v>#N/A</v>
      </c>
      <c r="BG16" s="12" t="e">
        <f t="shared" si="1"/>
        <v>#N/A</v>
      </c>
    </row>
    <row r="17" spans="44:59" x14ac:dyDescent="0.25">
      <c r="AR17" s="10">
        <v>1</v>
      </c>
      <c r="AS17" s="13">
        <f t="shared" ref="AS17:AS48" si="2">AS16-IF(AS16&gt;$AS$7,AS$6,AS16)</f>
        <v>680</v>
      </c>
      <c r="AT17" s="12">
        <f>IF(AND(MAX(AT$16:AT16)=0,AS17&lt;=$AS$7),$AS$5,IF(AT16&gt;0,AT16-IF(AT16&gt;$AS$7,$AS$6,AT16),0))</f>
        <v>0</v>
      </c>
      <c r="AU17" s="12">
        <f>IF(AND(MAX(AU$16:AU16)=0,MAX(AT$16:AT16)&gt;0, AT17&lt;=$AS$7),$AS$5,IF(AU16&gt;0,AU16-IF(AU16&gt;$AS$7,$AS$6,AU16),0))</f>
        <v>0</v>
      </c>
      <c r="AV17" s="12">
        <f>IF(AND(MAX(AV$16:AV16)=0,MAX(AU$16:AU16)&gt;0, AU17&lt;=$AS$7),$AS$5,IF(AV16&gt;0,AV16-IF(AV16&gt;$AS$7,$AS$6,AV16),0))</f>
        <v>0</v>
      </c>
      <c r="AW17" s="12">
        <f>IF(AND(MAX(AW$16:AW16)=0,MAX(AV$16:AV16)&gt;0, AV17&lt;=$AS$7),$AS$5,IF(AW16&gt;0,AW16-IF(AW16&gt;$AS$7,$AS$6,AW16),0))</f>
        <v>0</v>
      </c>
      <c r="AX17" s="12">
        <f>IF(AND(MAX(AX$16:AX16)=0,MAX(AW$16:AW16)&gt;0, AW17&lt;=$AS$7),$AS$5,IF(AX16&gt;0,AX16-IF(AX16&gt;$AS$7,$AS$6,AX16),0))</f>
        <v>0</v>
      </c>
      <c r="AY17" s="12">
        <f>IF(AND(MAX(AY$16:AY16)=0,MAX(AX$16:AX16)&gt;0, AX17&lt;=$AS$7),$AS$5,IF(AY16&gt;0,AY16-IF(AY16&gt;$AS$7,$AS$6,AY16),0))</f>
        <v>0</v>
      </c>
      <c r="AZ17" s="12">
        <f t="shared" si="0"/>
        <v>80</v>
      </c>
      <c r="BA17" s="12">
        <f t="shared" ref="BA17:BA67" si="3">IF(AS17&lt;&gt;0,AS17,#N/A)</f>
        <v>680</v>
      </c>
      <c r="BB17" s="12" t="e">
        <f t="shared" si="1"/>
        <v>#N/A</v>
      </c>
      <c r="BC17" s="12" t="e">
        <f t="shared" si="1"/>
        <v>#N/A</v>
      </c>
      <c r="BD17" s="12" t="e">
        <f t="shared" si="1"/>
        <v>#N/A</v>
      </c>
      <c r="BE17" s="12" t="e">
        <f t="shared" si="1"/>
        <v>#N/A</v>
      </c>
      <c r="BF17" s="12" t="e">
        <f t="shared" si="1"/>
        <v>#N/A</v>
      </c>
      <c r="BG17" s="12" t="e">
        <f t="shared" si="1"/>
        <v>#N/A</v>
      </c>
    </row>
    <row r="18" spans="44:59" x14ac:dyDescent="0.25">
      <c r="AR18" s="10">
        <v>2</v>
      </c>
      <c r="AS18" s="12">
        <f t="shared" si="2"/>
        <v>640</v>
      </c>
      <c r="AT18" s="12">
        <f>IF(AND(MAX(AT$16:AT17)=0,AS18&lt;=$AS$7),$AS$5,IF(AT17&gt;0,AT17-IF(AT17&gt;$AS$7,$AS$6,AT17),0))</f>
        <v>0</v>
      </c>
      <c r="AU18" s="12">
        <f>IF(AND(MAX(AU$16:AU17)=0,MAX(AT$16:AT17)&gt;0, AT18&lt;=$AS$7),$AS$5,IF(AU17&gt;0,AU17-IF(AU17&gt;$AS$7,$AS$6,AU17),0))</f>
        <v>0</v>
      </c>
      <c r="AV18" s="12">
        <f>IF(AND(MAX(AV$16:AV17)=0,MAX(AU$16:AU17)&gt;0, AU18&lt;=$AS$7),$AS$5,IF(AV17&gt;0,AV17-IF(AV17&gt;$AS$7,$AS$6,AV17),0))</f>
        <v>0</v>
      </c>
      <c r="AW18" s="12">
        <f>IF(AND(MAX(AW$16:AW17)=0,MAX(AV$16:AV17)&gt;0, AV18&lt;=$AS$7),$AS$5,IF(AW17&gt;0,AW17-IF(AW17&gt;$AS$7,$AS$6,AW17),0))</f>
        <v>0</v>
      </c>
      <c r="AX18" s="12">
        <f>IF(AND(MAX(AX$16:AX17)=0,MAX(AW$16:AW17)&gt;0, AW18&lt;=$AS$7),$AS$5,IF(AX17&gt;0,AX17-IF(AX17&gt;$AS$7,$AS$6,AX17),0))</f>
        <v>0</v>
      </c>
      <c r="AY18" s="12">
        <f>IF(AND(MAX(AY$16:AY17)=0,MAX(AX$16:AX17)&gt;0, AX18&lt;=$AS$7),$AS$5,IF(AY17&gt;0,AY17-IF(AY17&gt;$AS$7,$AS$6,AY17),0))</f>
        <v>0</v>
      </c>
      <c r="AZ18" s="12">
        <f t="shared" si="0"/>
        <v>80</v>
      </c>
      <c r="BA18" s="12">
        <f t="shared" si="3"/>
        <v>640</v>
      </c>
      <c r="BB18" s="12" t="e">
        <f t="shared" si="1"/>
        <v>#N/A</v>
      </c>
      <c r="BC18" s="12" t="e">
        <f t="shared" si="1"/>
        <v>#N/A</v>
      </c>
      <c r="BD18" s="12" t="e">
        <f t="shared" si="1"/>
        <v>#N/A</v>
      </c>
      <c r="BE18" s="12" t="e">
        <f t="shared" si="1"/>
        <v>#N/A</v>
      </c>
      <c r="BF18" s="12" t="e">
        <f t="shared" si="1"/>
        <v>#N/A</v>
      </c>
      <c r="BG18" s="12" t="e">
        <f t="shared" si="1"/>
        <v>#N/A</v>
      </c>
    </row>
    <row r="19" spans="44:59" x14ac:dyDescent="0.25">
      <c r="AR19" s="10">
        <v>3</v>
      </c>
      <c r="AS19" s="12">
        <f t="shared" si="2"/>
        <v>600</v>
      </c>
      <c r="AT19" s="12">
        <f>IF(AND(MAX(AT$16:AT18)=0,AS19&lt;=$AS$7),$AS$5,IF(AT18&gt;0,AT18-IF(AT18&gt;$AS$7,$AS$6,AT18),0))</f>
        <v>0</v>
      </c>
      <c r="AU19" s="12">
        <f>IF(AND(MAX(AU$16:AU18)=0,MAX(AT$16:AT18)&gt;0, AT19&lt;=$AS$7),$AS$5,IF(AU18&gt;0,AU18-IF(AU18&gt;$AS$7,$AS$6,AU18),0))</f>
        <v>0</v>
      </c>
      <c r="AV19" s="12">
        <f>IF(AND(MAX(AV$16:AV18)=0,MAX(AU$16:AU18)&gt;0, AU19&lt;=$AS$7),$AS$5,IF(AV18&gt;0,AV18-IF(AV18&gt;$AS$7,$AS$6,AV18),0))</f>
        <v>0</v>
      </c>
      <c r="AW19" s="12">
        <f>IF(AND(MAX(AW$16:AW18)=0,MAX(AV$16:AV18)&gt;0, AV19&lt;=$AS$7),$AS$5,IF(AW18&gt;0,AW18-IF(AW18&gt;$AS$7,$AS$6,AW18),0))</f>
        <v>0</v>
      </c>
      <c r="AX19" s="12">
        <f>IF(AND(MAX(AX$16:AX18)=0,MAX(AW$16:AW18)&gt;0, AW19&lt;=$AS$7),$AS$5,IF(AX18&gt;0,AX18-IF(AX18&gt;$AS$7,$AS$6,AX18),0))</f>
        <v>0</v>
      </c>
      <c r="AY19" s="12">
        <f>IF(AND(MAX(AY$16:AY18)=0,MAX(AX$16:AX18)&gt;0, AX19&lt;=$AS$7),$AS$5,IF(AY18&gt;0,AY18-IF(AY18&gt;$AS$7,$AS$6,AY18),0))</f>
        <v>0</v>
      </c>
      <c r="AZ19" s="12">
        <f t="shared" si="0"/>
        <v>80</v>
      </c>
      <c r="BA19" s="12">
        <f t="shared" si="3"/>
        <v>600</v>
      </c>
      <c r="BB19" s="12" t="e">
        <f t="shared" si="1"/>
        <v>#N/A</v>
      </c>
      <c r="BC19" s="12" t="e">
        <f t="shared" si="1"/>
        <v>#N/A</v>
      </c>
      <c r="BD19" s="12" t="e">
        <f t="shared" si="1"/>
        <v>#N/A</v>
      </c>
      <c r="BE19" s="12" t="e">
        <f t="shared" si="1"/>
        <v>#N/A</v>
      </c>
      <c r="BF19" s="12" t="e">
        <f t="shared" si="1"/>
        <v>#N/A</v>
      </c>
      <c r="BG19" s="12" t="e">
        <f t="shared" si="1"/>
        <v>#N/A</v>
      </c>
    </row>
    <row r="20" spans="44:59" x14ac:dyDescent="0.25">
      <c r="AR20" s="10">
        <v>4</v>
      </c>
      <c r="AS20" s="12">
        <f t="shared" si="2"/>
        <v>560</v>
      </c>
      <c r="AT20" s="12">
        <f>IF(AND(MAX(AT$16:AT19)=0,AS20&lt;=$AS$7),$AS$5,IF(AT19&gt;0,AT19-IF(AT19&gt;$AS$7,$AS$6,AT19),0))</f>
        <v>0</v>
      </c>
      <c r="AU20" s="12">
        <f>IF(AND(MAX(AU$16:AU19)=0,MAX(AT$16:AT19)&gt;0, AT20&lt;=$AS$7),$AS$5,IF(AU19&gt;0,AU19-IF(AU19&gt;$AS$7,$AS$6,AU19),0))</f>
        <v>0</v>
      </c>
      <c r="AV20" s="12">
        <f>IF(AND(MAX(AV$16:AV19)=0,MAX(AU$16:AU19)&gt;0, AU20&lt;=$AS$7),$AS$5,IF(AV19&gt;0,AV19-IF(AV19&gt;$AS$7,$AS$6,AV19),0))</f>
        <v>0</v>
      </c>
      <c r="AW20" s="12">
        <f>IF(AND(MAX(AW$16:AW19)=0,MAX(AV$16:AV19)&gt;0, AV20&lt;=$AS$7),$AS$5,IF(AW19&gt;0,AW19-IF(AW19&gt;$AS$7,$AS$6,AW19),0))</f>
        <v>0</v>
      </c>
      <c r="AX20" s="12">
        <f>IF(AND(MAX(AX$16:AX19)=0,MAX(AW$16:AW19)&gt;0, AW20&lt;=$AS$7),$AS$5,IF(AX19&gt;0,AX19-IF(AX19&gt;$AS$7,$AS$6,AX19),0))</f>
        <v>0</v>
      </c>
      <c r="AY20" s="12">
        <f>IF(AND(MAX(AY$16:AY19)=0,MAX(AX$16:AX19)&gt;0, AX20&lt;=$AS$7),$AS$5,IF(AY19&gt;0,AY19-IF(AY19&gt;$AS$7,$AS$6,AY19),0))</f>
        <v>0</v>
      </c>
      <c r="AZ20" s="12">
        <f t="shared" si="0"/>
        <v>80</v>
      </c>
      <c r="BA20" s="12">
        <f t="shared" si="3"/>
        <v>560</v>
      </c>
      <c r="BB20" s="12" t="e">
        <f t="shared" si="1"/>
        <v>#N/A</v>
      </c>
      <c r="BC20" s="12" t="e">
        <f t="shared" si="1"/>
        <v>#N/A</v>
      </c>
      <c r="BD20" s="12" t="e">
        <f t="shared" si="1"/>
        <v>#N/A</v>
      </c>
      <c r="BE20" s="12" t="e">
        <f t="shared" si="1"/>
        <v>#N/A</v>
      </c>
      <c r="BF20" s="12" t="e">
        <f t="shared" si="1"/>
        <v>#N/A</v>
      </c>
      <c r="BG20" s="12" t="e">
        <f t="shared" si="1"/>
        <v>#N/A</v>
      </c>
    </row>
    <row r="21" spans="44:59" x14ac:dyDescent="0.25">
      <c r="AR21" s="10">
        <v>5</v>
      </c>
      <c r="AS21" s="12">
        <f t="shared" si="2"/>
        <v>520</v>
      </c>
      <c r="AT21" s="12">
        <f>IF(AND(MAX(AT$16:AT20)=0,AS21&lt;=$AS$7),$AS$5,IF(AT20&gt;0,AT20-IF(AT20&gt;$AS$7,$AS$6,AT20),0))</f>
        <v>0</v>
      </c>
      <c r="AU21" s="12">
        <f>IF(AND(MAX(AU$16:AU20)=0,MAX(AT$16:AT20)&gt;0, AT21&lt;=$AS$7),$AS$5,IF(AU20&gt;0,AU20-IF(AU20&gt;$AS$7,$AS$6,AU20),0))</f>
        <v>0</v>
      </c>
      <c r="AV21" s="12">
        <f>IF(AND(MAX(AV$16:AV20)=0,MAX(AU$16:AU20)&gt;0, AU21&lt;=$AS$7),$AS$5,IF(AV20&gt;0,AV20-IF(AV20&gt;$AS$7,$AS$6,AV20),0))</f>
        <v>0</v>
      </c>
      <c r="AW21" s="12">
        <f>IF(AND(MAX(AW$16:AW20)=0,MAX(AV$16:AV20)&gt;0, AV21&lt;=$AS$7),$AS$5,IF(AW20&gt;0,AW20-IF(AW20&gt;$AS$7,$AS$6,AW20),0))</f>
        <v>0</v>
      </c>
      <c r="AX21" s="12">
        <f>IF(AND(MAX(AX$16:AX20)=0,MAX(AW$16:AW20)&gt;0, AW21&lt;=$AS$7),$AS$5,IF(AX20&gt;0,AX20-IF(AX20&gt;$AS$7,$AS$6,AX20),0))</f>
        <v>0</v>
      </c>
      <c r="AY21" s="12">
        <f>IF(AND(MAX(AY$16:AY20)=0,MAX(AX$16:AX20)&gt;0, AX21&lt;=$AS$7),$AS$5,IF(AY20&gt;0,AY20-IF(AY20&gt;$AS$7,$AS$6,AY20),0))</f>
        <v>0</v>
      </c>
      <c r="AZ21" s="12">
        <f t="shared" si="0"/>
        <v>80</v>
      </c>
      <c r="BA21" s="12">
        <f t="shared" si="3"/>
        <v>520</v>
      </c>
      <c r="BB21" s="12" t="e">
        <f t="shared" si="1"/>
        <v>#N/A</v>
      </c>
      <c r="BC21" s="12" t="e">
        <f t="shared" si="1"/>
        <v>#N/A</v>
      </c>
      <c r="BD21" s="12" t="e">
        <f t="shared" si="1"/>
        <v>#N/A</v>
      </c>
      <c r="BE21" s="12" t="e">
        <f t="shared" si="1"/>
        <v>#N/A</v>
      </c>
      <c r="BF21" s="12" t="e">
        <f t="shared" si="1"/>
        <v>#N/A</v>
      </c>
      <c r="BG21" s="12" t="e">
        <f t="shared" si="1"/>
        <v>#N/A</v>
      </c>
    </row>
    <row r="22" spans="44:59" x14ac:dyDescent="0.25">
      <c r="AR22" s="10">
        <v>6</v>
      </c>
      <c r="AS22" s="12">
        <f t="shared" si="2"/>
        <v>480</v>
      </c>
      <c r="AT22" s="12">
        <f>IF(AND(MAX(AT$16:AT21)=0,AS22&lt;=$AS$7),$AS$5,IF(AT21&gt;0,AT21-IF(AT21&gt;$AS$7,$AS$6,AT21),0))</f>
        <v>0</v>
      </c>
      <c r="AU22" s="12">
        <f>IF(AND(MAX(AU$16:AU21)=0,MAX(AT$16:AT21)&gt;0, AT22&lt;=$AS$7),$AS$5,IF(AU21&gt;0,AU21-IF(AU21&gt;$AS$7,$AS$6,AU21),0))</f>
        <v>0</v>
      </c>
      <c r="AV22" s="12">
        <f>IF(AND(MAX(AV$16:AV21)=0,MAX(AU$16:AU21)&gt;0, AU22&lt;=$AS$7),$AS$5,IF(AV21&gt;0,AV21-IF(AV21&gt;$AS$7,$AS$6,AV21),0))</f>
        <v>0</v>
      </c>
      <c r="AW22" s="12">
        <f>IF(AND(MAX(AW$16:AW21)=0,MAX(AV$16:AV21)&gt;0, AV22&lt;=$AS$7),$AS$5,IF(AW21&gt;0,AW21-IF(AW21&gt;$AS$7,$AS$6,AW21),0))</f>
        <v>0</v>
      </c>
      <c r="AX22" s="12">
        <f>IF(AND(MAX(AX$16:AX21)=0,MAX(AW$16:AW21)&gt;0, AW22&lt;=$AS$7),$AS$5,IF(AX21&gt;0,AX21-IF(AX21&gt;$AS$7,$AS$6,AX21),0))</f>
        <v>0</v>
      </c>
      <c r="AY22" s="12">
        <f>IF(AND(MAX(AY$16:AY21)=0,MAX(AX$16:AX21)&gt;0, AX22&lt;=$AS$7),$AS$5,IF(AY21&gt;0,AY21-IF(AY21&gt;$AS$7,$AS$6,AY21),0))</f>
        <v>0</v>
      </c>
      <c r="AZ22" s="12">
        <f t="shared" si="0"/>
        <v>80</v>
      </c>
      <c r="BA22" s="12">
        <f t="shared" si="3"/>
        <v>480</v>
      </c>
      <c r="BB22" s="12" t="e">
        <f t="shared" si="1"/>
        <v>#N/A</v>
      </c>
      <c r="BC22" s="12" t="e">
        <f t="shared" si="1"/>
        <v>#N/A</v>
      </c>
      <c r="BD22" s="12" t="e">
        <f t="shared" si="1"/>
        <v>#N/A</v>
      </c>
      <c r="BE22" s="12" t="e">
        <f t="shared" si="1"/>
        <v>#N/A</v>
      </c>
      <c r="BF22" s="12" t="e">
        <f t="shared" si="1"/>
        <v>#N/A</v>
      </c>
      <c r="BG22" s="12" t="e">
        <f t="shared" si="1"/>
        <v>#N/A</v>
      </c>
    </row>
    <row r="23" spans="44:59" x14ac:dyDescent="0.25">
      <c r="AR23" s="10">
        <v>7</v>
      </c>
      <c r="AS23" s="12">
        <f t="shared" si="2"/>
        <v>440</v>
      </c>
      <c r="AT23" s="12">
        <f>IF(AND(MAX(AT$16:AT22)=0,AS23&lt;=$AS$7),$AS$5,IF(AT22&gt;0,AT22-IF(AT22&gt;$AS$7,$AS$6,AT22),0))</f>
        <v>0</v>
      </c>
      <c r="AU23" s="12">
        <f>IF(AND(MAX(AU$16:AU22)=0,MAX(AT$16:AT22)&gt;0, AT23&lt;=$AS$7),$AS$5,IF(AU22&gt;0,AU22-IF(AU22&gt;$AS$7,$AS$6,AU22),0))</f>
        <v>0</v>
      </c>
      <c r="AV23" s="12">
        <f>IF(AND(MAX(AV$16:AV22)=0,MAX(AU$16:AU22)&gt;0, AU23&lt;=$AS$7),$AS$5,IF(AV22&gt;0,AV22-IF(AV22&gt;$AS$7,$AS$6,AV22),0))</f>
        <v>0</v>
      </c>
      <c r="AW23" s="12">
        <f>IF(AND(MAX(AW$16:AW22)=0,MAX(AV$16:AV22)&gt;0, AV23&lt;=$AS$7),$AS$5,IF(AW22&gt;0,AW22-IF(AW22&gt;$AS$7,$AS$6,AW22),0))</f>
        <v>0</v>
      </c>
      <c r="AX23" s="12">
        <f>IF(AND(MAX(AX$16:AX22)=0,MAX(AW$16:AW22)&gt;0, AW23&lt;=$AS$7),$AS$5,IF(AX22&gt;0,AX22-IF(AX22&gt;$AS$7,$AS$6,AX22),0))</f>
        <v>0</v>
      </c>
      <c r="AY23" s="12">
        <f>IF(AND(MAX(AY$16:AY22)=0,MAX(AX$16:AX22)&gt;0, AX23&lt;=$AS$7),$AS$5,IF(AY22&gt;0,AY22-IF(AY22&gt;$AS$7,$AS$6,AY22),0))</f>
        <v>0</v>
      </c>
      <c r="AZ23" s="12">
        <f t="shared" si="0"/>
        <v>80</v>
      </c>
      <c r="BA23" s="12">
        <f t="shared" si="3"/>
        <v>440</v>
      </c>
      <c r="BB23" s="12" t="e">
        <f t="shared" si="1"/>
        <v>#N/A</v>
      </c>
      <c r="BC23" s="12" t="e">
        <f t="shared" si="1"/>
        <v>#N/A</v>
      </c>
      <c r="BD23" s="12" t="e">
        <f t="shared" si="1"/>
        <v>#N/A</v>
      </c>
      <c r="BE23" s="12" t="e">
        <f t="shared" si="1"/>
        <v>#N/A</v>
      </c>
      <c r="BF23" s="12" t="e">
        <f t="shared" si="1"/>
        <v>#N/A</v>
      </c>
      <c r="BG23" s="12" t="e">
        <f t="shared" si="1"/>
        <v>#N/A</v>
      </c>
    </row>
    <row r="24" spans="44:59" x14ac:dyDescent="0.25">
      <c r="AR24" s="10">
        <v>8</v>
      </c>
      <c r="AS24" s="12">
        <f t="shared" si="2"/>
        <v>400</v>
      </c>
      <c r="AT24" s="12">
        <f>IF(AND(MAX(AT$16:AT23)=0,AS24&lt;=$AS$7),$AS$5,IF(AT23&gt;0,AT23-IF(AT23&gt;$AS$7,$AS$6,AT23),0))</f>
        <v>0</v>
      </c>
      <c r="AU24" s="12">
        <f>IF(AND(MAX(AU$16:AU23)=0,MAX(AT$16:AT23)&gt;0, AT24&lt;=$AS$7),$AS$5,IF(AU23&gt;0,AU23-IF(AU23&gt;$AS$7,$AS$6,AU23),0))</f>
        <v>0</v>
      </c>
      <c r="AV24" s="12">
        <f>IF(AND(MAX(AV$16:AV23)=0,MAX(AU$16:AU23)&gt;0, AU24&lt;=$AS$7),$AS$5,IF(AV23&gt;0,AV23-IF(AV23&gt;$AS$7,$AS$6,AV23),0))</f>
        <v>0</v>
      </c>
      <c r="AW24" s="12">
        <f>IF(AND(MAX(AW$16:AW23)=0,MAX(AV$16:AV23)&gt;0, AV24&lt;=$AS$7),$AS$5,IF(AW23&gt;0,AW23-IF(AW23&gt;$AS$7,$AS$6,AW23),0))</f>
        <v>0</v>
      </c>
      <c r="AX24" s="12">
        <f>IF(AND(MAX(AX$16:AX23)=0,MAX(AW$16:AW23)&gt;0, AW24&lt;=$AS$7),$AS$5,IF(AX23&gt;0,AX23-IF(AX23&gt;$AS$7,$AS$6,AX23),0))</f>
        <v>0</v>
      </c>
      <c r="AY24" s="12">
        <f>IF(AND(MAX(AY$16:AY23)=0,MAX(AX$16:AX23)&gt;0, AX24&lt;=$AS$7),$AS$5,IF(AY23&gt;0,AY23-IF(AY23&gt;$AS$7,$AS$6,AY23),0))</f>
        <v>0</v>
      </c>
      <c r="AZ24" s="12">
        <f t="shared" si="0"/>
        <v>80</v>
      </c>
      <c r="BA24" s="12">
        <f t="shared" si="3"/>
        <v>400</v>
      </c>
      <c r="BB24" s="12" t="e">
        <f t="shared" si="1"/>
        <v>#N/A</v>
      </c>
      <c r="BC24" s="12" t="e">
        <f t="shared" si="1"/>
        <v>#N/A</v>
      </c>
      <c r="BD24" s="12" t="e">
        <f t="shared" si="1"/>
        <v>#N/A</v>
      </c>
      <c r="BE24" s="12" t="e">
        <f t="shared" si="1"/>
        <v>#N/A</v>
      </c>
      <c r="BF24" s="12" t="e">
        <f t="shared" si="1"/>
        <v>#N/A</v>
      </c>
      <c r="BG24" s="12" t="e">
        <f t="shared" si="1"/>
        <v>#N/A</v>
      </c>
    </row>
    <row r="25" spans="44:59" x14ac:dyDescent="0.25">
      <c r="AR25" s="10">
        <v>9</v>
      </c>
      <c r="AS25" s="12">
        <f t="shared" si="2"/>
        <v>360</v>
      </c>
      <c r="AT25" s="12">
        <f>IF(AND(MAX(AT$16:AT24)=0,AS25&lt;=$AS$7),$AS$5,IF(AT24&gt;0,AT24-IF(AT24&gt;$AS$7,$AS$6,AT24),0))</f>
        <v>0</v>
      </c>
      <c r="AU25" s="12">
        <f>IF(AND(MAX(AU$16:AU24)=0,MAX(AT$16:AT24)&gt;0, AT25&lt;=$AS$7),$AS$5,IF(AU24&gt;0,AU24-IF(AU24&gt;$AS$7,$AS$6,AU24),0))</f>
        <v>0</v>
      </c>
      <c r="AV25" s="12">
        <f>IF(AND(MAX(AV$16:AV24)=0,MAX(AU$16:AU24)&gt;0, AU25&lt;=$AS$7),$AS$5,IF(AV24&gt;0,AV24-IF(AV24&gt;$AS$7,$AS$6,AV24),0))</f>
        <v>0</v>
      </c>
      <c r="AW25" s="12">
        <f>IF(AND(MAX(AW$16:AW24)=0,MAX(AV$16:AV24)&gt;0, AV25&lt;=$AS$7),$AS$5,IF(AW24&gt;0,AW24-IF(AW24&gt;$AS$7,$AS$6,AW24),0))</f>
        <v>0</v>
      </c>
      <c r="AX25" s="12">
        <f>IF(AND(MAX(AX$16:AX24)=0,MAX(AW$16:AW24)&gt;0, AW25&lt;=$AS$7),$AS$5,IF(AX24&gt;0,AX24-IF(AX24&gt;$AS$7,$AS$6,AX24),0))</f>
        <v>0</v>
      </c>
      <c r="AY25" s="12">
        <f>IF(AND(MAX(AY$16:AY24)=0,MAX(AX$16:AX24)&gt;0, AX25&lt;=$AS$7),$AS$5,IF(AY24&gt;0,AY24-IF(AY24&gt;$AS$7,$AS$6,AY24),0))</f>
        <v>0</v>
      </c>
      <c r="AZ25" s="12">
        <f t="shared" si="0"/>
        <v>80</v>
      </c>
      <c r="BA25" s="12">
        <f t="shared" si="3"/>
        <v>360</v>
      </c>
      <c r="BB25" s="12" t="e">
        <f t="shared" si="1"/>
        <v>#N/A</v>
      </c>
      <c r="BC25" s="12" t="e">
        <f t="shared" si="1"/>
        <v>#N/A</v>
      </c>
      <c r="BD25" s="12" t="e">
        <f t="shared" si="1"/>
        <v>#N/A</v>
      </c>
      <c r="BE25" s="12" t="e">
        <f t="shared" si="1"/>
        <v>#N/A</v>
      </c>
      <c r="BF25" s="12" t="e">
        <f t="shared" si="1"/>
        <v>#N/A</v>
      </c>
      <c r="BG25" s="12" t="e">
        <f t="shared" si="1"/>
        <v>#N/A</v>
      </c>
    </row>
    <row r="26" spans="44:59" x14ac:dyDescent="0.25">
      <c r="AR26" s="10">
        <v>10</v>
      </c>
      <c r="AS26" s="12">
        <f t="shared" si="2"/>
        <v>320</v>
      </c>
      <c r="AT26" s="12">
        <f>IF(AND(MAX(AT$16:AT25)=0,AS26&lt;=$AS$7),$AS$5,IF(AT25&gt;0,AT25-IF(AT25&gt;$AS$7,$AS$6,AT25),0))</f>
        <v>0</v>
      </c>
      <c r="AU26" s="12">
        <f>IF(AND(MAX(AU$16:AU25)=0,MAX(AT$16:AT25)&gt;0, AT26&lt;=$AS$7),$AS$5,IF(AU25&gt;0,AU25-IF(AU25&gt;$AS$7,$AS$6,AU25),0))</f>
        <v>0</v>
      </c>
      <c r="AV26" s="12">
        <f>IF(AND(MAX(AV$16:AV25)=0,MAX(AU$16:AU25)&gt;0, AU26&lt;=$AS$7),$AS$5,IF(AV25&gt;0,AV25-IF(AV25&gt;$AS$7,$AS$6,AV25),0))</f>
        <v>0</v>
      </c>
      <c r="AW26" s="12">
        <f>IF(AND(MAX(AW$16:AW25)=0,MAX(AV$16:AV25)&gt;0, AV26&lt;=$AS$7),$AS$5,IF(AW25&gt;0,AW25-IF(AW25&gt;$AS$7,$AS$6,AW25),0))</f>
        <v>0</v>
      </c>
      <c r="AX26" s="12">
        <f>IF(AND(MAX(AX$16:AX25)=0,MAX(AW$16:AW25)&gt;0, AW26&lt;=$AS$7),$AS$5,IF(AX25&gt;0,AX25-IF(AX25&gt;$AS$7,$AS$6,AX25),0))</f>
        <v>0</v>
      </c>
      <c r="AY26" s="12">
        <f>IF(AND(MAX(AY$16:AY25)=0,MAX(AX$16:AX25)&gt;0, AX26&lt;=$AS$7),$AS$5,IF(AY25&gt;0,AY25-IF(AY25&gt;$AS$7,$AS$6,AY25),0))</f>
        <v>0</v>
      </c>
      <c r="AZ26" s="12">
        <f t="shared" si="0"/>
        <v>80</v>
      </c>
      <c r="BA26" s="12">
        <f t="shared" si="3"/>
        <v>320</v>
      </c>
      <c r="BB26" s="12" t="e">
        <f t="shared" si="1"/>
        <v>#N/A</v>
      </c>
      <c r="BC26" s="12" t="e">
        <f t="shared" si="1"/>
        <v>#N/A</v>
      </c>
      <c r="BD26" s="12" t="e">
        <f t="shared" si="1"/>
        <v>#N/A</v>
      </c>
      <c r="BE26" s="12" t="e">
        <f t="shared" si="1"/>
        <v>#N/A</v>
      </c>
      <c r="BF26" s="12" t="e">
        <f t="shared" si="1"/>
        <v>#N/A</v>
      </c>
      <c r="BG26" s="12" t="e">
        <f t="shared" si="1"/>
        <v>#N/A</v>
      </c>
    </row>
    <row r="27" spans="44:59" x14ac:dyDescent="0.25">
      <c r="AR27" s="10">
        <v>11</v>
      </c>
      <c r="AS27" s="12">
        <f t="shared" si="2"/>
        <v>280</v>
      </c>
      <c r="AT27" s="12">
        <f>IF(AND(MAX(AT$16:AT26)=0,AS27&lt;=$AS$7),$AS$5,IF(AT26&gt;0,AT26-IF(AT26&gt;$AS$7,$AS$6,AT26),0))</f>
        <v>0</v>
      </c>
      <c r="AU27" s="12">
        <f>IF(AND(MAX(AU$16:AU26)=0,MAX(AT$16:AT26)&gt;0, AT27&lt;=$AS$7),$AS$5,IF(AU26&gt;0,AU26-IF(AU26&gt;$AS$7,$AS$6,AU26),0))</f>
        <v>0</v>
      </c>
      <c r="AV27" s="12">
        <f>IF(AND(MAX(AV$16:AV26)=0,MAX(AU$16:AU26)&gt;0, AU27&lt;=$AS$7),$AS$5,IF(AV26&gt;0,AV26-IF(AV26&gt;$AS$7,$AS$6,AV26),0))</f>
        <v>0</v>
      </c>
      <c r="AW27" s="12">
        <f>IF(AND(MAX(AW$16:AW26)=0,MAX(AV$16:AV26)&gt;0, AV27&lt;=$AS$7),$AS$5,IF(AW26&gt;0,AW26-IF(AW26&gt;$AS$7,$AS$6,AW26),0))</f>
        <v>0</v>
      </c>
      <c r="AX27" s="12">
        <f>IF(AND(MAX(AX$16:AX26)=0,MAX(AW$16:AW26)&gt;0, AW27&lt;=$AS$7),$AS$5,IF(AX26&gt;0,AX26-IF(AX26&gt;$AS$7,$AS$6,AX26),0))</f>
        <v>0</v>
      </c>
      <c r="AY27" s="12">
        <f>IF(AND(MAX(AY$16:AY26)=0,MAX(AX$16:AX26)&gt;0, AX27&lt;=$AS$7),$AS$5,IF(AY26&gt;0,AY26-IF(AY26&gt;$AS$7,$AS$6,AY26),0))</f>
        <v>0</v>
      </c>
      <c r="AZ27" s="12">
        <f t="shared" si="0"/>
        <v>80</v>
      </c>
      <c r="BA27" s="12">
        <f t="shared" si="3"/>
        <v>280</v>
      </c>
      <c r="BB27" s="12" t="e">
        <f t="shared" si="1"/>
        <v>#N/A</v>
      </c>
      <c r="BC27" s="12" t="e">
        <f t="shared" si="1"/>
        <v>#N/A</v>
      </c>
      <c r="BD27" s="12" t="e">
        <f t="shared" si="1"/>
        <v>#N/A</v>
      </c>
      <c r="BE27" s="12" t="e">
        <f t="shared" si="1"/>
        <v>#N/A</v>
      </c>
      <c r="BF27" s="12" t="e">
        <f t="shared" si="1"/>
        <v>#N/A</v>
      </c>
      <c r="BG27" s="12" t="e">
        <f t="shared" si="1"/>
        <v>#N/A</v>
      </c>
    </row>
    <row r="28" spans="44:59" x14ac:dyDescent="0.25">
      <c r="AR28" s="10">
        <v>12</v>
      </c>
      <c r="AS28" s="12">
        <f t="shared" si="2"/>
        <v>240</v>
      </c>
      <c r="AT28" s="12">
        <f>IF(AND(MAX(AT$16:AT27)=0,AS28&lt;=$AS$7),$AS$5,IF(AT27&gt;0,AT27-IF(AT27&gt;$AS$7,$AS$6,AT27),0))</f>
        <v>0</v>
      </c>
      <c r="AU28" s="12">
        <f>IF(AND(MAX(AU$16:AU27)=0,MAX(AT$16:AT27)&gt;0, AT28&lt;=$AS$7),$AS$5,IF(AU27&gt;0,AU27-IF(AU27&gt;$AS$7,$AS$6,AU27),0))</f>
        <v>0</v>
      </c>
      <c r="AV28" s="12">
        <f>IF(AND(MAX(AV$16:AV27)=0,MAX(AU$16:AU27)&gt;0, AU28&lt;=$AS$7),$AS$5,IF(AV27&gt;0,AV27-IF(AV27&gt;$AS$7,$AS$6,AV27),0))</f>
        <v>0</v>
      </c>
      <c r="AW28" s="12">
        <f>IF(AND(MAX(AW$16:AW27)=0,MAX(AV$16:AV27)&gt;0, AV28&lt;=$AS$7),$AS$5,IF(AW27&gt;0,AW27-IF(AW27&gt;$AS$7,$AS$6,AW27),0))</f>
        <v>0</v>
      </c>
      <c r="AX28" s="12">
        <f>IF(AND(MAX(AX$16:AX27)=0,MAX(AW$16:AW27)&gt;0, AW28&lt;=$AS$7),$AS$5,IF(AX27&gt;0,AX27-IF(AX27&gt;$AS$7,$AS$6,AX27),0))</f>
        <v>0</v>
      </c>
      <c r="AY28" s="12">
        <f>IF(AND(MAX(AY$16:AY27)=0,MAX(AX$16:AX27)&gt;0, AX28&lt;=$AS$7),$AS$5,IF(AY27&gt;0,AY27-IF(AY27&gt;$AS$7,$AS$6,AY27),0))</f>
        <v>0</v>
      </c>
      <c r="AZ28" s="12">
        <f t="shared" si="0"/>
        <v>80</v>
      </c>
      <c r="BA28" s="12">
        <f t="shared" si="3"/>
        <v>240</v>
      </c>
      <c r="BB28" s="12" t="e">
        <f t="shared" si="1"/>
        <v>#N/A</v>
      </c>
      <c r="BC28" s="12" t="e">
        <f t="shared" si="1"/>
        <v>#N/A</v>
      </c>
      <c r="BD28" s="12" t="e">
        <f t="shared" si="1"/>
        <v>#N/A</v>
      </c>
      <c r="BE28" s="12" t="e">
        <f t="shared" si="1"/>
        <v>#N/A</v>
      </c>
      <c r="BF28" s="12" t="e">
        <f t="shared" si="1"/>
        <v>#N/A</v>
      </c>
      <c r="BG28" s="12" t="e">
        <f t="shared" si="1"/>
        <v>#N/A</v>
      </c>
    </row>
    <row r="29" spans="44:59" x14ac:dyDescent="0.25">
      <c r="AR29" s="10">
        <v>13</v>
      </c>
      <c r="AS29" s="12">
        <f t="shared" si="2"/>
        <v>200</v>
      </c>
      <c r="AT29" s="12">
        <f>IF(AND(MAX(AT$16:AT28)=0,AS29&lt;=$AS$7),$AS$5,IF(AT28&gt;0,AT28-IF(AT28&gt;$AS$7,$AS$6,AT28),0))</f>
        <v>0</v>
      </c>
      <c r="AU29" s="12">
        <f>IF(AND(MAX(AU$16:AU28)=0,MAX(AT$16:AT28)&gt;0, AT29&lt;=$AS$7),$AS$5,IF(AU28&gt;0,AU28-IF(AU28&gt;$AS$7,$AS$6,AU28),0))</f>
        <v>0</v>
      </c>
      <c r="AV29" s="12">
        <f>IF(AND(MAX(AV$16:AV28)=0,MAX(AU$16:AU28)&gt;0, AU29&lt;=$AS$7),$AS$5,IF(AV28&gt;0,AV28-IF(AV28&gt;$AS$7,$AS$6,AV28),0))</f>
        <v>0</v>
      </c>
      <c r="AW29" s="12">
        <f>IF(AND(MAX(AW$16:AW28)=0,MAX(AV$16:AV28)&gt;0, AV29&lt;=$AS$7),$AS$5,IF(AW28&gt;0,AW28-IF(AW28&gt;$AS$7,$AS$6,AW28),0))</f>
        <v>0</v>
      </c>
      <c r="AX29" s="12">
        <f>IF(AND(MAX(AX$16:AX28)=0,MAX(AW$16:AW28)&gt;0, AW29&lt;=$AS$7),$AS$5,IF(AX28&gt;0,AX28-IF(AX28&gt;$AS$7,$AS$6,AX28),0))</f>
        <v>0</v>
      </c>
      <c r="AY29" s="12">
        <f>IF(AND(MAX(AY$16:AY28)=0,MAX(AX$16:AX28)&gt;0, AX29&lt;=$AS$7),$AS$5,IF(AY28&gt;0,AY28-IF(AY28&gt;$AS$7,$AS$6,AY28),0))</f>
        <v>0</v>
      </c>
      <c r="AZ29" s="12">
        <f t="shared" si="0"/>
        <v>80</v>
      </c>
      <c r="BA29" s="12">
        <f t="shared" si="3"/>
        <v>200</v>
      </c>
      <c r="BB29" s="12" t="e">
        <f t="shared" si="1"/>
        <v>#N/A</v>
      </c>
      <c r="BC29" s="12" t="e">
        <f t="shared" si="1"/>
        <v>#N/A</v>
      </c>
      <c r="BD29" s="12" t="e">
        <f t="shared" si="1"/>
        <v>#N/A</v>
      </c>
      <c r="BE29" s="12" t="e">
        <f t="shared" si="1"/>
        <v>#N/A</v>
      </c>
      <c r="BF29" s="12" t="e">
        <f t="shared" si="1"/>
        <v>#N/A</v>
      </c>
      <c r="BG29" s="12" t="e">
        <f t="shared" si="1"/>
        <v>#N/A</v>
      </c>
    </row>
    <row r="30" spans="44:59" x14ac:dyDescent="0.25">
      <c r="AR30" s="10">
        <v>14</v>
      </c>
      <c r="AS30" s="12">
        <f t="shared" si="2"/>
        <v>160</v>
      </c>
      <c r="AT30" s="12">
        <f>IF(AND(MAX(AT$16:AT29)=0,AS30&lt;=$AS$7),$AS$5,IF(AT29&gt;0,AT29-IF(AT29&gt;$AS$7,$AS$6,AT29),0))</f>
        <v>0</v>
      </c>
      <c r="AU30" s="12">
        <f>IF(AND(MAX(AU$16:AU29)=0,MAX(AT$16:AT29)&gt;0, AT30&lt;=$AS$7),$AS$5,IF(AU29&gt;0,AU29-IF(AU29&gt;$AS$7,$AS$6,AU29),0))</f>
        <v>0</v>
      </c>
      <c r="AV30" s="12">
        <f>IF(AND(MAX(AV$16:AV29)=0,MAX(AU$16:AU29)&gt;0, AU30&lt;=$AS$7),$AS$5,IF(AV29&gt;0,AV29-IF(AV29&gt;$AS$7,$AS$6,AV29),0))</f>
        <v>0</v>
      </c>
      <c r="AW30" s="12">
        <f>IF(AND(MAX(AW$16:AW29)=0,MAX(AV$16:AV29)&gt;0, AV30&lt;=$AS$7),$AS$5,IF(AW29&gt;0,AW29-IF(AW29&gt;$AS$7,$AS$6,AW29),0))</f>
        <v>0</v>
      </c>
      <c r="AX30" s="12">
        <f>IF(AND(MAX(AX$16:AX29)=0,MAX(AW$16:AW29)&gt;0, AW30&lt;=$AS$7),$AS$5,IF(AX29&gt;0,AX29-IF(AX29&gt;$AS$7,$AS$6,AX29),0))</f>
        <v>0</v>
      </c>
      <c r="AY30" s="12">
        <f>IF(AND(MAX(AY$16:AY29)=0,MAX(AX$16:AX29)&gt;0, AX30&lt;=$AS$7),$AS$5,IF(AY29&gt;0,AY29-IF(AY29&gt;$AS$7,$AS$6,AY29),0))</f>
        <v>0</v>
      </c>
      <c r="AZ30" s="12">
        <f t="shared" si="0"/>
        <v>80</v>
      </c>
      <c r="BA30" s="12">
        <f t="shared" si="3"/>
        <v>160</v>
      </c>
      <c r="BB30" s="12" t="e">
        <f t="shared" si="1"/>
        <v>#N/A</v>
      </c>
      <c r="BC30" s="12" t="e">
        <f t="shared" si="1"/>
        <v>#N/A</v>
      </c>
      <c r="BD30" s="12" t="e">
        <f t="shared" si="1"/>
        <v>#N/A</v>
      </c>
      <c r="BE30" s="12" t="e">
        <f t="shared" si="1"/>
        <v>#N/A</v>
      </c>
      <c r="BF30" s="12" t="e">
        <f t="shared" si="1"/>
        <v>#N/A</v>
      </c>
      <c r="BG30" s="12" t="e">
        <f t="shared" si="1"/>
        <v>#N/A</v>
      </c>
    </row>
    <row r="31" spans="44:59" x14ac:dyDescent="0.25">
      <c r="AR31" s="10">
        <v>15</v>
      </c>
      <c r="AS31" s="12">
        <f t="shared" si="2"/>
        <v>120</v>
      </c>
      <c r="AT31" s="12">
        <f>IF(AND(MAX(AT$16:AT30)=0,AS31&lt;=$AS$7),$AS$5,IF(AT30&gt;0,AT30-IF(AT30&gt;$AS$7,$AS$6,AT30),0))</f>
        <v>0</v>
      </c>
      <c r="AU31" s="12">
        <f>IF(AND(MAX(AU$16:AU30)=0,MAX(AT$16:AT30)&gt;0, AT31&lt;=$AS$7),$AS$5,IF(AU30&gt;0,AU30-IF(AU30&gt;$AS$7,$AS$6,AU30),0))</f>
        <v>0</v>
      </c>
      <c r="AV31" s="12">
        <f>IF(AND(MAX(AV$16:AV30)=0,MAX(AU$16:AU30)&gt;0, AU31&lt;=$AS$7),$AS$5,IF(AV30&gt;0,AV30-IF(AV30&gt;$AS$7,$AS$6,AV30),0))</f>
        <v>0</v>
      </c>
      <c r="AW31" s="12">
        <f>IF(AND(MAX(AW$16:AW30)=0,MAX(AV$16:AV30)&gt;0, AV31&lt;=$AS$7),$AS$5,IF(AW30&gt;0,AW30-IF(AW30&gt;$AS$7,$AS$6,AW30),0))</f>
        <v>0</v>
      </c>
      <c r="AX31" s="12">
        <f>IF(AND(MAX(AX$16:AX30)=0,MAX(AW$16:AW30)&gt;0, AW31&lt;=$AS$7),$AS$5,IF(AX30&gt;0,AX30-IF(AX30&gt;$AS$7,$AS$6,AX30),0))</f>
        <v>0</v>
      </c>
      <c r="AY31" s="12">
        <f>IF(AND(MAX(AY$16:AY30)=0,MAX(AX$16:AX30)&gt;0, AX31&lt;=$AS$7),$AS$5,IF(AY30&gt;0,AY30-IF(AY30&gt;$AS$7,$AS$6,AY30),0))</f>
        <v>0</v>
      </c>
      <c r="AZ31" s="12">
        <f t="shared" si="0"/>
        <v>80</v>
      </c>
      <c r="BA31" s="12">
        <f t="shared" si="3"/>
        <v>120</v>
      </c>
      <c r="BB31" s="12" t="e">
        <f t="shared" si="1"/>
        <v>#N/A</v>
      </c>
      <c r="BC31" s="12" t="e">
        <f t="shared" si="1"/>
        <v>#N/A</v>
      </c>
      <c r="BD31" s="12" t="e">
        <f t="shared" si="1"/>
        <v>#N/A</v>
      </c>
      <c r="BE31" s="12" t="e">
        <f t="shared" si="1"/>
        <v>#N/A</v>
      </c>
      <c r="BF31" s="12" t="e">
        <f t="shared" si="1"/>
        <v>#N/A</v>
      </c>
      <c r="BG31" s="12" t="e">
        <f t="shared" si="1"/>
        <v>#N/A</v>
      </c>
    </row>
    <row r="32" spans="44:59" x14ac:dyDescent="0.25">
      <c r="AR32" s="10">
        <v>16</v>
      </c>
      <c r="AS32" s="12">
        <f t="shared" si="2"/>
        <v>80</v>
      </c>
      <c r="AT32" s="12">
        <f>IF(AND(MAX(AT$16:AT31)=0,AS32&lt;=$AS$7),$AS$5,IF(AT31&gt;0,AT31-IF(AT31&gt;$AS$7,$AS$6,AT31),0))</f>
        <v>720</v>
      </c>
      <c r="AU32" s="12">
        <f>IF(AND(MAX(AU$16:AU31)=0,MAX(AT$16:AT31)&gt;0, AT32&lt;=$AS$7),$AS$5,IF(AU31&gt;0,AU31-IF(AU31&gt;$AS$7,$AS$6,AU31),0))</f>
        <v>0</v>
      </c>
      <c r="AV32" s="12">
        <f>IF(AND(MAX(AV$16:AV31)=0,MAX(AU$16:AU31)&gt;0, AU32&lt;=$AS$7),$AS$5,IF(AV31&gt;0,AV31-IF(AV31&gt;$AS$7,$AS$6,AV31),0))</f>
        <v>0</v>
      </c>
      <c r="AW32" s="12">
        <f>IF(AND(MAX(AW$16:AW31)=0,MAX(AV$16:AV31)&gt;0, AV32&lt;=$AS$7),$AS$5,IF(AW31&gt;0,AW31-IF(AW31&gt;$AS$7,$AS$6,AW31),0))</f>
        <v>0</v>
      </c>
      <c r="AX32" s="12">
        <f>IF(AND(MAX(AX$16:AX31)=0,MAX(AW$16:AW31)&gt;0, AW32&lt;=$AS$7),$AS$5,IF(AX31&gt;0,AX31-IF(AX31&gt;$AS$7,$AS$6,AX31),0))</f>
        <v>0</v>
      </c>
      <c r="AY32" s="12">
        <f>IF(AND(MAX(AY$16:AY31)=0,MAX(AX$16:AX31)&gt;0, AX32&lt;=$AS$7),$AS$5,IF(AY31&gt;0,AY31-IF(AY31&gt;$AS$7,$AS$6,AY31),0))</f>
        <v>0</v>
      </c>
      <c r="AZ32" s="12">
        <f t="shared" si="0"/>
        <v>80</v>
      </c>
      <c r="BA32" s="12">
        <f t="shared" si="3"/>
        <v>80</v>
      </c>
      <c r="BB32" s="12">
        <f t="shared" ref="BB32:BB67" si="4">IF(AT32&lt;&gt;0,AT32,#N/A)</f>
        <v>720</v>
      </c>
      <c r="BC32" s="12" t="e">
        <f t="shared" ref="BC32:BC67" si="5">IF(AU32&lt;&gt;0,AU32,#N/A)</f>
        <v>#N/A</v>
      </c>
      <c r="BD32" s="12" t="e">
        <f t="shared" ref="BD32:BD67" si="6">IF(AV32&lt;&gt;0,AV32,#N/A)</f>
        <v>#N/A</v>
      </c>
      <c r="BE32" s="12" t="e">
        <f t="shared" ref="BE32:BE67" si="7">IF(AW32&lt;&gt;0,AW32,#N/A)</f>
        <v>#N/A</v>
      </c>
      <c r="BF32" s="12" t="e">
        <f t="shared" ref="BF32:BF67" si="8">IF(AX32&lt;&gt;0,AX32,#N/A)</f>
        <v>#N/A</v>
      </c>
      <c r="BG32" s="12" t="e">
        <f t="shared" ref="BG32:BG67" si="9">IF(AY32&lt;&gt;0,AY32,#N/A)</f>
        <v>#N/A</v>
      </c>
    </row>
    <row r="33" spans="44:59" x14ac:dyDescent="0.25">
      <c r="AR33" s="10">
        <v>17</v>
      </c>
      <c r="AS33" s="12">
        <f t="shared" si="2"/>
        <v>0</v>
      </c>
      <c r="AT33" s="12">
        <f>IF(AND(MAX(AT$16:AT32)=0,AS33&lt;=$AS$7),$AS$5,IF(AT32&gt;0,AT32-IF(AT32&gt;$AS$7,$AS$6,AT32),0))</f>
        <v>680</v>
      </c>
      <c r="AU33" s="12">
        <f>IF(AND(MAX(AU$16:AU32)=0,MAX(AT$16:AT32)&gt;0, AT33&lt;=$AS$7),$AS$5,IF(AU32&gt;0,AU32-IF(AU32&gt;$AS$7,$AS$6,AU32),0))</f>
        <v>0</v>
      </c>
      <c r="AV33" s="12">
        <f>IF(AND(MAX(AV$16:AV32)=0,MAX(AU$16:AU32)&gt;0, AU33&lt;=$AS$7),$AS$5,IF(AV32&gt;0,AV32-IF(AV32&gt;$AS$7,$AS$6,AV32),0))</f>
        <v>0</v>
      </c>
      <c r="AW33" s="12">
        <f>IF(AND(MAX(AW$16:AW32)=0,MAX(AV$16:AV32)&gt;0, AV33&lt;=$AS$7),$AS$5,IF(AW32&gt;0,AW32-IF(AW32&gt;$AS$7,$AS$6,AW32),0))</f>
        <v>0</v>
      </c>
      <c r="AX33" s="12">
        <f>IF(AND(MAX(AX$16:AX32)=0,MAX(AW$16:AW32)&gt;0, AW33&lt;=$AS$7),$AS$5,IF(AX32&gt;0,AX32-IF(AX32&gt;$AS$7,$AS$6,AX32),0))</f>
        <v>0</v>
      </c>
      <c r="AY33" s="12">
        <f>IF(AND(MAX(AY$16:AY32)=0,MAX(AX$16:AX32)&gt;0, AX33&lt;=$AS$7),$AS$5,IF(AY32&gt;0,AY32-IF(AY32&gt;$AS$7,$AS$6,AY32),0))</f>
        <v>0</v>
      </c>
      <c r="AZ33" s="12">
        <f t="shared" si="0"/>
        <v>80</v>
      </c>
      <c r="BA33" s="12" t="e">
        <f t="shared" si="3"/>
        <v>#N/A</v>
      </c>
      <c r="BB33" s="12">
        <f t="shared" si="4"/>
        <v>680</v>
      </c>
      <c r="BC33" s="12" t="e">
        <f t="shared" si="5"/>
        <v>#N/A</v>
      </c>
      <c r="BD33" s="12" t="e">
        <f t="shared" si="6"/>
        <v>#N/A</v>
      </c>
      <c r="BE33" s="12" t="e">
        <f t="shared" si="7"/>
        <v>#N/A</v>
      </c>
      <c r="BF33" s="12" t="e">
        <f t="shared" si="8"/>
        <v>#N/A</v>
      </c>
      <c r="BG33" s="12" t="e">
        <f t="shared" si="9"/>
        <v>#N/A</v>
      </c>
    </row>
    <row r="34" spans="44:59" x14ac:dyDescent="0.25">
      <c r="AR34" s="10">
        <v>18</v>
      </c>
      <c r="AS34" s="12">
        <f t="shared" si="2"/>
        <v>0</v>
      </c>
      <c r="AT34" s="12">
        <f>IF(AND(MAX(AT$16:AT33)=0,AS34&lt;=$AS$7),$AS$5,IF(AT33&gt;0,AT33-IF(AT33&gt;$AS$7,$AS$6,AT33),0))</f>
        <v>640</v>
      </c>
      <c r="AU34" s="12">
        <f>IF(AND(MAX(AU$16:AU33)=0,MAX(AT$16:AT33)&gt;0, AT34&lt;=$AS$7),$AS$5,IF(AU33&gt;0,AU33-IF(AU33&gt;$AS$7,$AS$6,AU33),0))</f>
        <v>0</v>
      </c>
      <c r="AV34" s="12">
        <f>IF(AND(MAX(AV$16:AV33)=0,MAX(AU$16:AU33)&gt;0, AU34&lt;=$AS$7),$AS$5,IF(AV33&gt;0,AV33-IF(AV33&gt;$AS$7,$AS$6,AV33),0))</f>
        <v>0</v>
      </c>
      <c r="AW34" s="12">
        <f>IF(AND(MAX(AW$16:AW33)=0,MAX(AV$16:AV33)&gt;0, AV34&lt;=$AS$7),$AS$5,IF(AW33&gt;0,AW33-IF(AW33&gt;$AS$7,$AS$6,AW33),0))</f>
        <v>0</v>
      </c>
      <c r="AX34" s="12">
        <f>IF(AND(MAX(AX$16:AX33)=0,MAX(AW$16:AW33)&gt;0, AW34&lt;=$AS$7),$AS$5,IF(AX33&gt;0,AX33-IF(AX33&gt;$AS$7,$AS$6,AX33),0))</f>
        <v>0</v>
      </c>
      <c r="AY34" s="12">
        <f>IF(AND(MAX(AY$16:AY33)=0,MAX(AX$16:AX33)&gt;0, AX34&lt;=$AS$7),$AS$5,IF(AY33&gt;0,AY33-IF(AY33&gt;$AS$7,$AS$6,AY33),0))</f>
        <v>0</v>
      </c>
      <c r="AZ34" s="12">
        <f t="shared" si="0"/>
        <v>80</v>
      </c>
      <c r="BA34" s="12" t="e">
        <f t="shared" si="3"/>
        <v>#N/A</v>
      </c>
      <c r="BB34" s="12">
        <f t="shared" si="4"/>
        <v>640</v>
      </c>
      <c r="BC34" s="12" t="e">
        <f t="shared" si="5"/>
        <v>#N/A</v>
      </c>
      <c r="BD34" s="12" t="e">
        <f t="shared" si="6"/>
        <v>#N/A</v>
      </c>
      <c r="BE34" s="12" t="e">
        <f t="shared" si="7"/>
        <v>#N/A</v>
      </c>
      <c r="BF34" s="12" t="e">
        <f t="shared" si="8"/>
        <v>#N/A</v>
      </c>
      <c r="BG34" s="12" t="e">
        <f t="shared" si="9"/>
        <v>#N/A</v>
      </c>
    </row>
    <row r="35" spans="44:59" x14ac:dyDescent="0.25">
      <c r="AR35" s="10">
        <v>19</v>
      </c>
      <c r="AS35" s="12">
        <f t="shared" si="2"/>
        <v>0</v>
      </c>
      <c r="AT35" s="12">
        <f>IF(AND(MAX(AT$16:AT34)=0,AS35&lt;=$AS$7),$AS$5,IF(AT34&gt;0,AT34-IF(AT34&gt;$AS$7,$AS$6,AT34),0))</f>
        <v>600</v>
      </c>
      <c r="AU35" s="12">
        <f>IF(AND(MAX(AU$16:AU34)=0,MAX(AT$16:AT34)&gt;0, AT35&lt;=$AS$7),$AS$5,IF(AU34&gt;0,AU34-IF(AU34&gt;$AS$7,$AS$6,AU34),0))</f>
        <v>0</v>
      </c>
      <c r="AV35" s="12">
        <f>IF(AND(MAX(AV$16:AV34)=0,MAX(AU$16:AU34)&gt;0, AU35&lt;=$AS$7),$AS$5,IF(AV34&gt;0,AV34-IF(AV34&gt;$AS$7,$AS$6,AV34),0))</f>
        <v>0</v>
      </c>
      <c r="AW35" s="12">
        <f>IF(AND(MAX(AW$16:AW34)=0,MAX(AV$16:AV34)&gt;0, AV35&lt;=$AS$7),$AS$5,IF(AW34&gt;0,AW34-IF(AW34&gt;$AS$7,$AS$6,AW34),0))</f>
        <v>0</v>
      </c>
      <c r="AX35" s="12">
        <f>IF(AND(MAX(AX$16:AX34)=0,MAX(AW$16:AW34)&gt;0, AW35&lt;=$AS$7),$AS$5,IF(AX34&gt;0,AX34-IF(AX34&gt;$AS$7,$AS$6,AX34),0))</f>
        <v>0</v>
      </c>
      <c r="AY35" s="12">
        <f>IF(AND(MAX(AY$16:AY34)=0,MAX(AX$16:AX34)&gt;0, AX35&lt;=$AS$7),$AS$5,IF(AY34&gt;0,AY34-IF(AY34&gt;$AS$7,$AS$6,AY34),0))</f>
        <v>0</v>
      </c>
      <c r="AZ35" s="12">
        <f t="shared" si="0"/>
        <v>80</v>
      </c>
      <c r="BA35" s="12" t="e">
        <f t="shared" si="3"/>
        <v>#N/A</v>
      </c>
      <c r="BB35" s="12">
        <f t="shared" si="4"/>
        <v>600</v>
      </c>
      <c r="BC35" s="12" t="e">
        <f t="shared" si="5"/>
        <v>#N/A</v>
      </c>
      <c r="BD35" s="12" t="e">
        <f t="shared" si="6"/>
        <v>#N/A</v>
      </c>
      <c r="BE35" s="12" t="e">
        <f t="shared" si="7"/>
        <v>#N/A</v>
      </c>
      <c r="BF35" s="12" t="e">
        <f t="shared" si="8"/>
        <v>#N/A</v>
      </c>
      <c r="BG35" s="12" t="e">
        <f t="shared" si="9"/>
        <v>#N/A</v>
      </c>
    </row>
    <row r="36" spans="44:59" x14ac:dyDescent="0.25">
      <c r="AR36" s="10">
        <v>20</v>
      </c>
      <c r="AS36" s="12">
        <f t="shared" si="2"/>
        <v>0</v>
      </c>
      <c r="AT36" s="12">
        <f>IF(AND(MAX(AT$16:AT35)=0,AS36&lt;=$AS$7),$AS$5,IF(AT35&gt;0,AT35-IF(AT35&gt;$AS$7,$AS$6,AT35),0))</f>
        <v>560</v>
      </c>
      <c r="AU36" s="12">
        <f>IF(AND(MAX(AU$16:AU35)=0,MAX(AT$16:AT35)&gt;0, AT36&lt;=$AS$7),$AS$5,IF(AU35&gt;0,AU35-IF(AU35&gt;$AS$7,$AS$6,AU35),0))</f>
        <v>0</v>
      </c>
      <c r="AV36" s="12">
        <f>IF(AND(MAX(AV$16:AV35)=0,MAX(AU$16:AU35)&gt;0, AU36&lt;=$AS$7),$AS$5,IF(AV35&gt;0,AV35-IF(AV35&gt;$AS$7,$AS$6,AV35),0))</f>
        <v>0</v>
      </c>
      <c r="AW36" s="12">
        <f>IF(AND(MAX(AW$16:AW35)=0,MAX(AV$16:AV35)&gt;0, AV36&lt;=$AS$7),$AS$5,IF(AW35&gt;0,AW35-IF(AW35&gt;$AS$7,$AS$6,AW35),0))</f>
        <v>0</v>
      </c>
      <c r="AX36" s="12">
        <f>IF(AND(MAX(AX$16:AX35)=0,MAX(AW$16:AW35)&gt;0, AW36&lt;=$AS$7),$AS$5,IF(AX35&gt;0,AX35-IF(AX35&gt;$AS$7,$AS$6,AX35),0))</f>
        <v>0</v>
      </c>
      <c r="AY36" s="12">
        <f>IF(AND(MAX(AY$16:AY35)=0,MAX(AX$16:AX35)&gt;0, AX36&lt;=$AS$7),$AS$5,IF(AY35&gt;0,AY35-IF(AY35&gt;$AS$7,$AS$6,AY35),0))</f>
        <v>0</v>
      </c>
      <c r="AZ36" s="12">
        <f t="shared" si="0"/>
        <v>80</v>
      </c>
      <c r="BA36" s="12" t="e">
        <f t="shared" si="3"/>
        <v>#N/A</v>
      </c>
      <c r="BB36" s="12">
        <f t="shared" si="4"/>
        <v>560</v>
      </c>
      <c r="BC36" s="12" t="e">
        <f t="shared" si="5"/>
        <v>#N/A</v>
      </c>
      <c r="BD36" s="12" t="e">
        <f t="shared" si="6"/>
        <v>#N/A</v>
      </c>
      <c r="BE36" s="12" t="e">
        <f t="shared" si="7"/>
        <v>#N/A</v>
      </c>
      <c r="BF36" s="12" t="e">
        <f t="shared" si="8"/>
        <v>#N/A</v>
      </c>
      <c r="BG36" s="12" t="e">
        <f t="shared" si="9"/>
        <v>#N/A</v>
      </c>
    </row>
    <row r="37" spans="44:59" x14ac:dyDescent="0.25">
      <c r="AR37" s="10">
        <v>21</v>
      </c>
      <c r="AS37" s="12">
        <f t="shared" si="2"/>
        <v>0</v>
      </c>
      <c r="AT37" s="12">
        <f>IF(AND(MAX(AT$16:AT36)=0,AS37&lt;=$AS$7),$AS$5,IF(AT36&gt;0,AT36-IF(AT36&gt;$AS$7,$AS$6,AT36),0))</f>
        <v>520</v>
      </c>
      <c r="AU37" s="12">
        <f>IF(AND(MAX(AU$16:AU36)=0,MAX(AT$16:AT36)&gt;0, AT37&lt;=$AS$7),$AS$5,IF(AU36&gt;0,AU36-IF(AU36&gt;$AS$7,$AS$6,AU36),0))</f>
        <v>0</v>
      </c>
      <c r="AV37" s="12">
        <f>IF(AND(MAX(AV$16:AV36)=0,MAX(AU$16:AU36)&gt;0, AU37&lt;=$AS$7),$AS$5,IF(AV36&gt;0,AV36-IF(AV36&gt;$AS$7,$AS$6,AV36),0))</f>
        <v>0</v>
      </c>
      <c r="AW37" s="12">
        <f>IF(AND(MAX(AW$16:AW36)=0,MAX(AV$16:AV36)&gt;0, AV37&lt;=$AS$7),$AS$5,IF(AW36&gt;0,AW36-IF(AW36&gt;$AS$7,$AS$6,AW36),0))</f>
        <v>0</v>
      </c>
      <c r="AX37" s="12">
        <f>IF(AND(MAX(AX$16:AX36)=0,MAX(AW$16:AW36)&gt;0, AW37&lt;=$AS$7),$AS$5,IF(AX36&gt;0,AX36-IF(AX36&gt;$AS$7,$AS$6,AX36),0))</f>
        <v>0</v>
      </c>
      <c r="AY37" s="12">
        <f>IF(AND(MAX(AY$16:AY36)=0,MAX(AX$16:AX36)&gt;0, AX37&lt;=$AS$7),$AS$5,IF(AY36&gt;0,AY36-IF(AY36&gt;$AS$7,$AS$6,AY36),0))</f>
        <v>0</v>
      </c>
      <c r="AZ37" s="12">
        <f t="shared" si="0"/>
        <v>80</v>
      </c>
      <c r="BA37" s="12" t="e">
        <f t="shared" si="3"/>
        <v>#N/A</v>
      </c>
      <c r="BB37" s="12">
        <f t="shared" si="4"/>
        <v>520</v>
      </c>
      <c r="BC37" s="12" t="e">
        <f t="shared" si="5"/>
        <v>#N/A</v>
      </c>
      <c r="BD37" s="12" t="e">
        <f t="shared" si="6"/>
        <v>#N/A</v>
      </c>
      <c r="BE37" s="12" t="e">
        <f t="shared" si="7"/>
        <v>#N/A</v>
      </c>
      <c r="BF37" s="12" t="e">
        <f t="shared" si="8"/>
        <v>#N/A</v>
      </c>
      <c r="BG37" s="12" t="e">
        <f t="shared" si="9"/>
        <v>#N/A</v>
      </c>
    </row>
    <row r="38" spans="44:59" x14ac:dyDescent="0.25">
      <c r="AR38" s="10">
        <v>22</v>
      </c>
      <c r="AS38" s="12">
        <f t="shared" si="2"/>
        <v>0</v>
      </c>
      <c r="AT38" s="12">
        <f>IF(AND(MAX(AT$16:AT37)=0,AS38&lt;=$AS$7),$AS$5,IF(AT37&gt;0,AT37-IF(AT37&gt;$AS$7,$AS$6,AT37),0))</f>
        <v>480</v>
      </c>
      <c r="AU38" s="12">
        <f>IF(AND(MAX(AU$16:AU37)=0,MAX(AT$16:AT37)&gt;0, AT38&lt;=$AS$7),$AS$5,IF(AU37&gt;0,AU37-IF(AU37&gt;$AS$7,$AS$6,AU37),0))</f>
        <v>0</v>
      </c>
      <c r="AV38" s="12">
        <f>IF(AND(MAX(AV$16:AV37)=0,MAX(AU$16:AU37)&gt;0, AU38&lt;=$AS$7),$AS$5,IF(AV37&gt;0,AV37-IF(AV37&gt;$AS$7,$AS$6,AV37),0))</f>
        <v>0</v>
      </c>
      <c r="AW38" s="12">
        <f>IF(AND(MAX(AW$16:AW37)=0,MAX(AV$16:AV37)&gt;0, AV38&lt;=$AS$7),$AS$5,IF(AW37&gt;0,AW37-IF(AW37&gt;$AS$7,$AS$6,AW37),0))</f>
        <v>0</v>
      </c>
      <c r="AX38" s="12">
        <f>IF(AND(MAX(AX$16:AX37)=0,MAX(AW$16:AW37)&gt;0, AW38&lt;=$AS$7),$AS$5,IF(AX37&gt;0,AX37-IF(AX37&gt;$AS$7,$AS$6,AX37),0))</f>
        <v>0</v>
      </c>
      <c r="AY38" s="12">
        <f>IF(AND(MAX(AY$16:AY37)=0,MAX(AX$16:AX37)&gt;0, AX38&lt;=$AS$7),$AS$5,IF(AY37&gt;0,AY37-IF(AY37&gt;$AS$7,$AS$6,AY37),0))</f>
        <v>0</v>
      </c>
      <c r="AZ38" s="12">
        <f t="shared" si="0"/>
        <v>80</v>
      </c>
      <c r="BA38" s="12" t="e">
        <f t="shared" si="3"/>
        <v>#N/A</v>
      </c>
      <c r="BB38" s="12">
        <f t="shared" si="4"/>
        <v>480</v>
      </c>
      <c r="BC38" s="12" t="e">
        <f t="shared" si="5"/>
        <v>#N/A</v>
      </c>
      <c r="BD38" s="12" t="e">
        <f t="shared" si="6"/>
        <v>#N/A</v>
      </c>
      <c r="BE38" s="12" t="e">
        <f t="shared" si="7"/>
        <v>#N/A</v>
      </c>
      <c r="BF38" s="12" t="e">
        <f t="shared" si="8"/>
        <v>#N/A</v>
      </c>
      <c r="BG38" s="12" t="e">
        <f t="shared" si="9"/>
        <v>#N/A</v>
      </c>
    </row>
    <row r="39" spans="44:59" x14ac:dyDescent="0.25">
      <c r="AR39" s="10">
        <v>23</v>
      </c>
      <c r="AS39" s="12">
        <f t="shared" si="2"/>
        <v>0</v>
      </c>
      <c r="AT39" s="12">
        <f>IF(AND(MAX(AT$16:AT38)=0,AS39&lt;=$AS$7),$AS$5,IF(AT38&gt;0,AT38-IF(AT38&gt;$AS$7,$AS$6,AT38),0))</f>
        <v>440</v>
      </c>
      <c r="AU39" s="12">
        <f>IF(AND(MAX(AU$16:AU38)=0,MAX(AT$16:AT38)&gt;0, AT39&lt;=$AS$7),$AS$5,IF(AU38&gt;0,AU38-IF(AU38&gt;$AS$7,$AS$6,AU38),0))</f>
        <v>0</v>
      </c>
      <c r="AV39" s="12">
        <f>IF(AND(MAX(AV$16:AV38)=0,MAX(AU$16:AU38)&gt;0, AU39&lt;=$AS$7),$AS$5,IF(AV38&gt;0,AV38-IF(AV38&gt;$AS$7,$AS$6,AV38),0))</f>
        <v>0</v>
      </c>
      <c r="AW39" s="12">
        <f>IF(AND(MAX(AW$16:AW38)=0,MAX(AV$16:AV38)&gt;0, AV39&lt;=$AS$7),$AS$5,IF(AW38&gt;0,AW38-IF(AW38&gt;$AS$7,$AS$6,AW38),0))</f>
        <v>0</v>
      </c>
      <c r="AX39" s="12">
        <f>IF(AND(MAX(AX$16:AX38)=0,MAX(AW$16:AW38)&gt;0, AW39&lt;=$AS$7),$AS$5,IF(AX38&gt;0,AX38-IF(AX38&gt;$AS$7,$AS$6,AX38),0))</f>
        <v>0</v>
      </c>
      <c r="AY39" s="12">
        <f>IF(AND(MAX(AY$16:AY38)=0,MAX(AX$16:AX38)&gt;0, AX39&lt;=$AS$7),$AS$5,IF(AY38&gt;0,AY38-IF(AY38&gt;$AS$7,$AS$6,AY38),0))</f>
        <v>0</v>
      </c>
      <c r="AZ39" s="12">
        <f t="shared" si="0"/>
        <v>80</v>
      </c>
      <c r="BA39" s="12" t="e">
        <f t="shared" si="3"/>
        <v>#N/A</v>
      </c>
      <c r="BB39" s="12">
        <f t="shared" si="4"/>
        <v>440</v>
      </c>
      <c r="BC39" s="12" t="e">
        <f t="shared" si="5"/>
        <v>#N/A</v>
      </c>
      <c r="BD39" s="12" t="e">
        <f t="shared" si="6"/>
        <v>#N/A</v>
      </c>
      <c r="BE39" s="12" t="e">
        <f t="shared" si="7"/>
        <v>#N/A</v>
      </c>
      <c r="BF39" s="12" t="e">
        <f t="shared" si="8"/>
        <v>#N/A</v>
      </c>
      <c r="BG39" s="12" t="e">
        <f t="shared" si="9"/>
        <v>#N/A</v>
      </c>
    </row>
    <row r="40" spans="44:59" x14ac:dyDescent="0.25">
      <c r="AR40" s="10">
        <v>24</v>
      </c>
      <c r="AS40" s="12">
        <f t="shared" si="2"/>
        <v>0</v>
      </c>
      <c r="AT40" s="12">
        <f>IF(AND(MAX(AT$16:AT39)=0,AS40&lt;=$AS$7),$AS$5,IF(AT39&gt;0,AT39-IF(AT39&gt;$AS$7,$AS$6,AT39),0))</f>
        <v>400</v>
      </c>
      <c r="AU40" s="12">
        <f>IF(AND(MAX(AU$16:AU39)=0,MAX(AT$16:AT39)&gt;0, AT40&lt;=$AS$7),$AS$5,IF(AU39&gt;0,AU39-IF(AU39&gt;$AS$7,$AS$6,AU39),0))</f>
        <v>0</v>
      </c>
      <c r="AV40" s="12">
        <f>IF(AND(MAX(AV$16:AV39)=0,MAX(AU$16:AU39)&gt;0, AU40&lt;=$AS$7),$AS$5,IF(AV39&gt;0,AV39-IF(AV39&gt;$AS$7,$AS$6,AV39),0))</f>
        <v>0</v>
      </c>
      <c r="AW40" s="12">
        <f>IF(AND(MAX(AW$16:AW39)=0,MAX(AV$16:AV39)&gt;0, AV40&lt;=$AS$7),$AS$5,IF(AW39&gt;0,AW39-IF(AW39&gt;$AS$7,$AS$6,AW39),0))</f>
        <v>0</v>
      </c>
      <c r="AX40" s="12">
        <f>IF(AND(MAX(AX$16:AX39)=0,MAX(AW$16:AW39)&gt;0, AW40&lt;=$AS$7),$AS$5,IF(AX39&gt;0,AX39-IF(AX39&gt;$AS$7,$AS$6,AX39),0))</f>
        <v>0</v>
      </c>
      <c r="AY40" s="12">
        <f>IF(AND(MAX(AY$16:AY39)=0,MAX(AX$16:AX39)&gt;0, AX40&lt;=$AS$7),$AS$5,IF(AY39&gt;0,AY39-IF(AY39&gt;$AS$7,$AS$6,AY39),0))</f>
        <v>0</v>
      </c>
      <c r="AZ40" s="12">
        <f t="shared" si="0"/>
        <v>80</v>
      </c>
      <c r="BA40" s="12" t="e">
        <f t="shared" si="3"/>
        <v>#N/A</v>
      </c>
      <c r="BB40" s="12">
        <f t="shared" si="4"/>
        <v>400</v>
      </c>
      <c r="BC40" s="12" t="e">
        <f t="shared" si="5"/>
        <v>#N/A</v>
      </c>
      <c r="BD40" s="12" t="e">
        <f t="shared" si="6"/>
        <v>#N/A</v>
      </c>
      <c r="BE40" s="12" t="e">
        <f t="shared" si="7"/>
        <v>#N/A</v>
      </c>
      <c r="BF40" s="12" t="e">
        <f t="shared" si="8"/>
        <v>#N/A</v>
      </c>
      <c r="BG40" s="12" t="e">
        <f t="shared" si="9"/>
        <v>#N/A</v>
      </c>
    </row>
    <row r="41" spans="44:59" x14ac:dyDescent="0.25">
      <c r="AR41" s="10">
        <v>25</v>
      </c>
      <c r="AS41" s="12">
        <f t="shared" si="2"/>
        <v>0</v>
      </c>
      <c r="AT41" s="12">
        <f>IF(AND(MAX(AT$16:AT40)=0,AS41&lt;=$AS$7),$AS$5,IF(AT40&gt;0,AT40-IF(AT40&gt;$AS$7,$AS$6,AT40),0))</f>
        <v>360</v>
      </c>
      <c r="AU41" s="12">
        <f>IF(AND(MAX(AU$16:AU40)=0,MAX(AT$16:AT40)&gt;0, AT41&lt;=$AS$7),$AS$5,IF(AU40&gt;0,AU40-IF(AU40&gt;$AS$7,$AS$6,AU40),0))</f>
        <v>0</v>
      </c>
      <c r="AV41" s="12">
        <f>IF(AND(MAX(AV$16:AV40)=0,MAX(AU$16:AU40)&gt;0, AU41&lt;=$AS$7),$AS$5,IF(AV40&gt;0,AV40-IF(AV40&gt;$AS$7,$AS$6,AV40),0))</f>
        <v>0</v>
      </c>
      <c r="AW41" s="12">
        <f>IF(AND(MAX(AW$16:AW40)=0,MAX(AV$16:AV40)&gt;0, AV41&lt;=$AS$7),$AS$5,IF(AW40&gt;0,AW40-IF(AW40&gt;$AS$7,$AS$6,AW40),0))</f>
        <v>0</v>
      </c>
      <c r="AX41" s="12">
        <f>IF(AND(MAX(AX$16:AX40)=0,MAX(AW$16:AW40)&gt;0, AW41&lt;=$AS$7),$AS$5,IF(AX40&gt;0,AX40-IF(AX40&gt;$AS$7,$AS$6,AX40),0))</f>
        <v>0</v>
      </c>
      <c r="AY41" s="12">
        <f>IF(AND(MAX(AY$16:AY40)=0,MAX(AX$16:AX40)&gt;0, AX41&lt;=$AS$7),$AS$5,IF(AY40&gt;0,AY40-IF(AY40&gt;$AS$7,$AS$6,AY40),0))</f>
        <v>0</v>
      </c>
      <c r="AZ41" s="12">
        <f t="shared" si="0"/>
        <v>80</v>
      </c>
      <c r="BA41" s="12" t="e">
        <f t="shared" si="3"/>
        <v>#N/A</v>
      </c>
      <c r="BB41" s="12">
        <f t="shared" si="4"/>
        <v>360</v>
      </c>
      <c r="BC41" s="12" t="e">
        <f t="shared" si="5"/>
        <v>#N/A</v>
      </c>
      <c r="BD41" s="12" t="e">
        <f t="shared" si="6"/>
        <v>#N/A</v>
      </c>
      <c r="BE41" s="12" t="e">
        <f t="shared" si="7"/>
        <v>#N/A</v>
      </c>
      <c r="BF41" s="12" t="e">
        <f t="shared" si="8"/>
        <v>#N/A</v>
      </c>
      <c r="BG41" s="12" t="e">
        <f t="shared" si="9"/>
        <v>#N/A</v>
      </c>
    </row>
    <row r="42" spans="44:59" x14ac:dyDescent="0.25">
      <c r="AR42" s="10">
        <v>26</v>
      </c>
      <c r="AS42" s="12">
        <f t="shared" si="2"/>
        <v>0</v>
      </c>
      <c r="AT42" s="12">
        <f>IF(AND(MAX(AT$16:AT41)=0,AS42&lt;=$AS$7),$AS$5,IF(AT41&gt;0,AT41-IF(AT41&gt;$AS$7,$AS$6,AT41),0))</f>
        <v>320</v>
      </c>
      <c r="AU42" s="12">
        <f>IF(AND(MAX(AU$16:AU41)=0,MAX(AT$16:AT41)&gt;0, AT42&lt;=$AS$7),$AS$5,IF(AU41&gt;0,AU41-IF(AU41&gt;$AS$7,$AS$6,AU41),0))</f>
        <v>0</v>
      </c>
      <c r="AV42" s="12">
        <f>IF(AND(MAX(AV$16:AV41)=0,MAX(AU$16:AU41)&gt;0, AU42&lt;=$AS$7),$AS$5,IF(AV41&gt;0,AV41-IF(AV41&gt;$AS$7,$AS$6,AV41),0))</f>
        <v>0</v>
      </c>
      <c r="AW42" s="12">
        <f>IF(AND(MAX(AW$16:AW41)=0,MAX(AV$16:AV41)&gt;0, AV42&lt;=$AS$7),$AS$5,IF(AW41&gt;0,AW41-IF(AW41&gt;$AS$7,$AS$6,AW41),0))</f>
        <v>0</v>
      </c>
      <c r="AX42" s="12">
        <f>IF(AND(MAX(AX$16:AX41)=0,MAX(AW$16:AW41)&gt;0, AW42&lt;=$AS$7),$AS$5,IF(AX41&gt;0,AX41-IF(AX41&gt;$AS$7,$AS$6,AX41),0))</f>
        <v>0</v>
      </c>
      <c r="AY42" s="12">
        <f>IF(AND(MAX(AY$16:AY41)=0,MAX(AX$16:AX41)&gt;0, AX42&lt;=$AS$7),$AS$5,IF(AY41&gt;0,AY41-IF(AY41&gt;$AS$7,$AS$6,AY41),0))</f>
        <v>0</v>
      </c>
      <c r="AZ42" s="12">
        <f t="shared" si="0"/>
        <v>80</v>
      </c>
      <c r="BA42" s="12" t="e">
        <f t="shared" si="3"/>
        <v>#N/A</v>
      </c>
      <c r="BB42" s="12">
        <f t="shared" si="4"/>
        <v>320</v>
      </c>
      <c r="BC42" s="12" t="e">
        <f t="shared" si="5"/>
        <v>#N/A</v>
      </c>
      <c r="BD42" s="12" t="e">
        <f t="shared" si="6"/>
        <v>#N/A</v>
      </c>
      <c r="BE42" s="12" t="e">
        <f t="shared" si="7"/>
        <v>#N/A</v>
      </c>
      <c r="BF42" s="12" t="e">
        <f t="shared" si="8"/>
        <v>#N/A</v>
      </c>
      <c r="BG42" s="12" t="e">
        <f t="shared" si="9"/>
        <v>#N/A</v>
      </c>
    </row>
    <row r="43" spans="44:59" x14ac:dyDescent="0.25">
      <c r="AR43" s="10">
        <v>27</v>
      </c>
      <c r="AS43" s="12">
        <f t="shared" si="2"/>
        <v>0</v>
      </c>
      <c r="AT43" s="12">
        <f>IF(AND(MAX(AT$16:AT42)=0,AS43&lt;=$AS$7),$AS$5,IF(AT42&gt;0,AT42-IF(AT42&gt;$AS$7,$AS$6,AT42),0))</f>
        <v>280</v>
      </c>
      <c r="AU43" s="12">
        <f>IF(AND(MAX(AU$16:AU42)=0,MAX(AT$16:AT42)&gt;0, AT43&lt;=$AS$7),$AS$5,IF(AU42&gt;0,AU42-IF(AU42&gt;$AS$7,$AS$6,AU42),0))</f>
        <v>0</v>
      </c>
      <c r="AV43" s="12">
        <f>IF(AND(MAX(AV$16:AV42)=0,MAX(AU$16:AU42)&gt;0, AU43&lt;=$AS$7),$AS$5,IF(AV42&gt;0,AV42-IF(AV42&gt;$AS$7,$AS$6,AV42),0))</f>
        <v>0</v>
      </c>
      <c r="AW43" s="12">
        <f>IF(AND(MAX(AW$16:AW42)=0,MAX(AV$16:AV42)&gt;0, AV43&lt;=$AS$7),$AS$5,IF(AW42&gt;0,AW42-IF(AW42&gt;$AS$7,$AS$6,AW42),0))</f>
        <v>0</v>
      </c>
      <c r="AX43" s="12">
        <f>IF(AND(MAX(AX$16:AX42)=0,MAX(AW$16:AW42)&gt;0, AW43&lt;=$AS$7),$AS$5,IF(AX42&gt;0,AX42-IF(AX42&gt;$AS$7,$AS$6,AX42),0))</f>
        <v>0</v>
      </c>
      <c r="AY43" s="12">
        <f>IF(AND(MAX(AY$16:AY42)=0,MAX(AX$16:AX42)&gt;0, AX43&lt;=$AS$7),$AS$5,IF(AY42&gt;0,AY42-IF(AY42&gt;$AS$7,$AS$6,AY42),0))</f>
        <v>0</v>
      </c>
      <c r="AZ43" s="12">
        <f t="shared" si="0"/>
        <v>80</v>
      </c>
      <c r="BA43" s="12" t="e">
        <f t="shared" si="3"/>
        <v>#N/A</v>
      </c>
      <c r="BB43" s="12">
        <f t="shared" si="4"/>
        <v>280</v>
      </c>
      <c r="BC43" s="12" t="e">
        <f t="shared" si="5"/>
        <v>#N/A</v>
      </c>
      <c r="BD43" s="12" t="e">
        <f t="shared" si="6"/>
        <v>#N/A</v>
      </c>
      <c r="BE43" s="12" t="e">
        <f t="shared" si="7"/>
        <v>#N/A</v>
      </c>
      <c r="BF43" s="12" t="e">
        <f t="shared" si="8"/>
        <v>#N/A</v>
      </c>
      <c r="BG43" s="12" t="e">
        <f t="shared" si="9"/>
        <v>#N/A</v>
      </c>
    </row>
    <row r="44" spans="44:59" x14ac:dyDescent="0.25">
      <c r="AR44" s="10">
        <v>28</v>
      </c>
      <c r="AS44" s="12">
        <f t="shared" si="2"/>
        <v>0</v>
      </c>
      <c r="AT44" s="12">
        <f>IF(AND(MAX(AT$16:AT43)=0,AS44&lt;=$AS$7),$AS$5,IF(AT43&gt;0,AT43-IF(AT43&gt;$AS$7,$AS$6,AT43),0))</f>
        <v>240</v>
      </c>
      <c r="AU44" s="12">
        <f>IF(AND(MAX(AU$16:AU43)=0,MAX(AT$16:AT43)&gt;0, AT44&lt;=$AS$7),$AS$5,IF(AU43&gt;0,AU43-IF(AU43&gt;$AS$7,$AS$6,AU43),0))</f>
        <v>0</v>
      </c>
      <c r="AV44" s="12">
        <f>IF(AND(MAX(AV$16:AV43)=0,MAX(AU$16:AU43)&gt;0, AU44&lt;=$AS$7),$AS$5,IF(AV43&gt;0,AV43-IF(AV43&gt;$AS$7,$AS$6,AV43),0))</f>
        <v>0</v>
      </c>
      <c r="AW44" s="12">
        <f>IF(AND(MAX(AW$16:AW43)=0,MAX(AV$16:AV43)&gt;0, AV44&lt;=$AS$7),$AS$5,IF(AW43&gt;0,AW43-IF(AW43&gt;$AS$7,$AS$6,AW43),0))</f>
        <v>0</v>
      </c>
      <c r="AX44" s="12">
        <f>IF(AND(MAX(AX$16:AX43)=0,MAX(AW$16:AW43)&gt;0, AW44&lt;=$AS$7),$AS$5,IF(AX43&gt;0,AX43-IF(AX43&gt;$AS$7,$AS$6,AX43),0))</f>
        <v>0</v>
      </c>
      <c r="AY44" s="12">
        <f>IF(AND(MAX(AY$16:AY43)=0,MAX(AX$16:AX43)&gt;0, AX44&lt;=$AS$7),$AS$5,IF(AY43&gt;0,AY43-IF(AY43&gt;$AS$7,$AS$6,AY43),0))</f>
        <v>0</v>
      </c>
      <c r="AZ44" s="12">
        <f t="shared" si="0"/>
        <v>80</v>
      </c>
      <c r="BA44" s="12" t="e">
        <f t="shared" si="3"/>
        <v>#N/A</v>
      </c>
      <c r="BB44" s="12">
        <f t="shared" si="4"/>
        <v>240</v>
      </c>
      <c r="BC44" s="12" t="e">
        <f t="shared" si="5"/>
        <v>#N/A</v>
      </c>
      <c r="BD44" s="12" t="e">
        <f t="shared" si="6"/>
        <v>#N/A</v>
      </c>
      <c r="BE44" s="12" t="e">
        <f t="shared" si="7"/>
        <v>#N/A</v>
      </c>
      <c r="BF44" s="12" t="e">
        <f t="shared" si="8"/>
        <v>#N/A</v>
      </c>
      <c r="BG44" s="12" t="e">
        <f t="shared" si="9"/>
        <v>#N/A</v>
      </c>
    </row>
    <row r="45" spans="44:59" x14ac:dyDescent="0.25">
      <c r="AR45" s="10">
        <v>29</v>
      </c>
      <c r="AS45" s="12">
        <f t="shared" si="2"/>
        <v>0</v>
      </c>
      <c r="AT45" s="12">
        <f>IF(AND(MAX(AT$16:AT44)=0,AS45&lt;=$AS$7),$AS$5,IF(AT44&gt;0,AT44-IF(AT44&gt;$AS$7,$AS$6,AT44),0))</f>
        <v>200</v>
      </c>
      <c r="AU45" s="12">
        <f>IF(AND(MAX(AU$16:AU44)=0,MAX(AT$16:AT44)&gt;0, AT45&lt;=$AS$7),$AS$5,IF(AU44&gt;0,AU44-IF(AU44&gt;$AS$7,$AS$6,AU44),0))</f>
        <v>0</v>
      </c>
      <c r="AV45" s="12">
        <f>IF(AND(MAX(AV$16:AV44)=0,MAX(AU$16:AU44)&gt;0, AU45&lt;=$AS$7),$AS$5,IF(AV44&gt;0,AV44-IF(AV44&gt;$AS$7,$AS$6,AV44),0))</f>
        <v>0</v>
      </c>
      <c r="AW45" s="12">
        <f>IF(AND(MAX(AW$16:AW44)=0,MAX(AV$16:AV44)&gt;0, AV45&lt;=$AS$7),$AS$5,IF(AW44&gt;0,AW44-IF(AW44&gt;$AS$7,$AS$6,AW44),0))</f>
        <v>0</v>
      </c>
      <c r="AX45" s="12">
        <f>IF(AND(MAX(AX$16:AX44)=0,MAX(AW$16:AW44)&gt;0, AW45&lt;=$AS$7),$AS$5,IF(AX44&gt;0,AX44-IF(AX44&gt;$AS$7,$AS$6,AX44),0))</f>
        <v>0</v>
      </c>
      <c r="AY45" s="12">
        <f>IF(AND(MAX(AY$16:AY44)=0,MAX(AX$16:AX44)&gt;0, AX45&lt;=$AS$7),$AS$5,IF(AY44&gt;0,AY44-IF(AY44&gt;$AS$7,$AS$6,AY44),0))</f>
        <v>0</v>
      </c>
      <c r="AZ45" s="12">
        <f t="shared" si="0"/>
        <v>80</v>
      </c>
      <c r="BA45" s="12" t="e">
        <f t="shared" si="3"/>
        <v>#N/A</v>
      </c>
      <c r="BB45" s="12">
        <f t="shared" si="4"/>
        <v>200</v>
      </c>
      <c r="BC45" s="12" t="e">
        <f t="shared" si="5"/>
        <v>#N/A</v>
      </c>
      <c r="BD45" s="12" t="e">
        <f t="shared" si="6"/>
        <v>#N/A</v>
      </c>
      <c r="BE45" s="12" t="e">
        <f t="shared" si="7"/>
        <v>#N/A</v>
      </c>
      <c r="BF45" s="12" t="e">
        <f t="shared" si="8"/>
        <v>#N/A</v>
      </c>
      <c r="BG45" s="12" t="e">
        <f t="shared" si="9"/>
        <v>#N/A</v>
      </c>
    </row>
    <row r="46" spans="44:59" x14ac:dyDescent="0.25">
      <c r="AR46" s="10">
        <v>30</v>
      </c>
      <c r="AS46" s="12">
        <f t="shared" si="2"/>
        <v>0</v>
      </c>
      <c r="AT46" s="12">
        <f>IF(AND(MAX(AT$16:AT45)=0,AS46&lt;=$AS$7),$AS$5,IF(AT45&gt;0,AT45-IF(AT45&gt;$AS$7,$AS$6,AT45),0))</f>
        <v>160</v>
      </c>
      <c r="AU46" s="12">
        <f>IF(AND(MAX(AU$16:AU45)=0,MAX(AT$16:AT45)&gt;0, AT46&lt;=$AS$7),$AS$5,IF(AU45&gt;0,AU45-IF(AU45&gt;$AS$7,$AS$6,AU45),0))</f>
        <v>0</v>
      </c>
      <c r="AV46" s="12">
        <f>IF(AND(MAX(AV$16:AV45)=0,MAX(AU$16:AU45)&gt;0, AU46&lt;=$AS$7),$AS$5,IF(AV45&gt;0,AV45-IF(AV45&gt;$AS$7,$AS$6,AV45),0))</f>
        <v>0</v>
      </c>
      <c r="AW46" s="12">
        <f>IF(AND(MAX(AW$16:AW45)=0,MAX(AV$16:AV45)&gt;0, AV46&lt;=$AS$7),$AS$5,IF(AW45&gt;0,AW45-IF(AW45&gt;$AS$7,$AS$6,AW45),0))</f>
        <v>0</v>
      </c>
      <c r="AX46" s="12">
        <f>IF(AND(MAX(AX$16:AX45)=0,MAX(AW$16:AW45)&gt;0, AW46&lt;=$AS$7),$AS$5,IF(AX45&gt;0,AX45-IF(AX45&gt;$AS$7,$AS$6,AX45),0))</f>
        <v>0</v>
      </c>
      <c r="AY46" s="12">
        <f>IF(AND(MAX(AY$16:AY45)=0,MAX(AX$16:AX45)&gt;0, AX46&lt;=$AS$7),$AS$5,IF(AY45&gt;0,AY45-IF(AY45&gt;$AS$7,$AS$6,AY45),0))</f>
        <v>0</v>
      </c>
      <c r="AZ46" s="12">
        <f t="shared" si="0"/>
        <v>80</v>
      </c>
      <c r="BA46" s="12" t="e">
        <f t="shared" si="3"/>
        <v>#N/A</v>
      </c>
      <c r="BB46" s="12">
        <f t="shared" si="4"/>
        <v>160</v>
      </c>
      <c r="BC46" s="12" t="e">
        <f t="shared" si="5"/>
        <v>#N/A</v>
      </c>
      <c r="BD46" s="12" t="e">
        <f t="shared" si="6"/>
        <v>#N/A</v>
      </c>
      <c r="BE46" s="12" t="e">
        <f t="shared" si="7"/>
        <v>#N/A</v>
      </c>
      <c r="BF46" s="12" t="e">
        <f t="shared" si="8"/>
        <v>#N/A</v>
      </c>
      <c r="BG46" s="12" t="e">
        <f t="shared" si="9"/>
        <v>#N/A</v>
      </c>
    </row>
    <row r="47" spans="44:59" x14ac:dyDescent="0.25">
      <c r="AR47" s="10">
        <v>31</v>
      </c>
      <c r="AS47" s="12">
        <f t="shared" si="2"/>
        <v>0</v>
      </c>
      <c r="AT47" s="12">
        <f>IF(AND(MAX(AT$16:AT46)=0,AS47&lt;=$AS$7),$AS$5,IF(AT46&gt;0,AT46-IF(AT46&gt;$AS$7,$AS$6,AT46),0))</f>
        <v>120</v>
      </c>
      <c r="AU47" s="12">
        <f>IF(AND(MAX(AU$16:AU46)=0,MAX(AT$16:AT46)&gt;0, AT47&lt;=$AS$7),$AS$5,IF(AU46&gt;0,AU46-IF(AU46&gt;$AS$7,$AS$6,AU46),0))</f>
        <v>0</v>
      </c>
      <c r="AV47" s="12">
        <f>IF(AND(MAX(AV$16:AV46)=0,MAX(AU$16:AU46)&gt;0, AU47&lt;=$AS$7),$AS$5,IF(AV46&gt;0,AV46-IF(AV46&gt;$AS$7,$AS$6,AV46),0))</f>
        <v>0</v>
      </c>
      <c r="AW47" s="12">
        <f>IF(AND(MAX(AW$16:AW46)=0,MAX(AV$16:AV46)&gt;0, AV47&lt;=$AS$7),$AS$5,IF(AW46&gt;0,AW46-IF(AW46&gt;$AS$7,$AS$6,AW46),0))</f>
        <v>0</v>
      </c>
      <c r="AX47" s="12">
        <f>IF(AND(MAX(AX$16:AX46)=0,MAX(AW$16:AW46)&gt;0, AW47&lt;=$AS$7),$AS$5,IF(AX46&gt;0,AX46-IF(AX46&gt;$AS$7,$AS$6,AX46),0))</f>
        <v>0</v>
      </c>
      <c r="AY47" s="12">
        <f>IF(AND(MAX(AY$16:AY46)=0,MAX(AX$16:AX46)&gt;0, AX47&lt;=$AS$7),$AS$5,IF(AY46&gt;0,AY46-IF(AY46&gt;$AS$7,$AS$6,AY46),0))</f>
        <v>0</v>
      </c>
      <c r="AZ47" s="12">
        <f t="shared" si="0"/>
        <v>80</v>
      </c>
      <c r="BA47" s="12" t="e">
        <f t="shared" si="3"/>
        <v>#N/A</v>
      </c>
      <c r="BB47" s="12">
        <f t="shared" si="4"/>
        <v>120</v>
      </c>
      <c r="BC47" s="12" t="e">
        <f t="shared" si="5"/>
        <v>#N/A</v>
      </c>
      <c r="BD47" s="12" t="e">
        <f t="shared" si="6"/>
        <v>#N/A</v>
      </c>
      <c r="BE47" s="12" t="e">
        <f t="shared" si="7"/>
        <v>#N/A</v>
      </c>
      <c r="BF47" s="12" t="e">
        <f t="shared" si="8"/>
        <v>#N/A</v>
      </c>
      <c r="BG47" s="12" t="e">
        <f t="shared" si="9"/>
        <v>#N/A</v>
      </c>
    </row>
    <row r="48" spans="44:59" x14ac:dyDescent="0.25">
      <c r="AR48" s="10">
        <v>32</v>
      </c>
      <c r="AS48" s="12">
        <f t="shared" si="2"/>
        <v>0</v>
      </c>
      <c r="AT48" s="12">
        <f>IF(AND(MAX(AT$16:AT47)=0,AS48&lt;=$AS$7),$AS$5,IF(AT47&gt;0,AT47-IF(AT47&gt;$AS$7,$AS$6,AT47),0))</f>
        <v>80</v>
      </c>
      <c r="AU48" s="12">
        <f>IF(AND(MAX(AU$16:AU47)=0,MAX(AT$16:AT47)&gt;0, AT48&lt;=$AS$7),$AS$5,IF(AU47&gt;0,AU47-IF(AU47&gt;$AS$7,$AS$6,AU47),0))</f>
        <v>720</v>
      </c>
      <c r="AV48" s="12">
        <f>IF(AND(MAX(AV$16:AV47)=0,MAX(AU$16:AU47)&gt;0, AU48&lt;=$AS$7),$AS$5,IF(AV47&gt;0,AV47-IF(AV47&gt;$AS$7,$AS$6,AV47),0))</f>
        <v>0</v>
      </c>
      <c r="AW48" s="12">
        <f>IF(AND(MAX(AW$16:AW47)=0,MAX(AV$16:AV47)&gt;0, AV48&lt;=$AS$7),$AS$5,IF(AW47&gt;0,AW47-IF(AW47&gt;$AS$7,$AS$6,AW47),0))</f>
        <v>0</v>
      </c>
      <c r="AX48" s="12">
        <f>IF(AND(MAX(AX$16:AX47)=0,MAX(AW$16:AW47)&gt;0, AW48&lt;=$AS$7),$AS$5,IF(AX47&gt;0,AX47-IF(AX47&gt;$AS$7,$AS$6,AX47),0))</f>
        <v>0</v>
      </c>
      <c r="AY48" s="12">
        <f>IF(AND(MAX(AY$16:AY47)=0,MAX(AX$16:AX47)&gt;0, AX48&lt;=$AS$7),$AS$5,IF(AY47&gt;0,AY47-IF(AY47&gt;$AS$7,$AS$6,AY47),0))</f>
        <v>0</v>
      </c>
      <c r="AZ48" s="12">
        <f t="shared" ref="AZ48:AZ67" si="10">$AS$7</f>
        <v>80</v>
      </c>
      <c r="BA48" s="12" t="e">
        <f t="shared" si="3"/>
        <v>#N/A</v>
      </c>
      <c r="BB48" s="12">
        <f t="shared" si="4"/>
        <v>80</v>
      </c>
      <c r="BC48" s="12">
        <f t="shared" si="5"/>
        <v>720</v>
      </c>
      <c r="BD48" s="12" t="e">
        <f t="shared" si="6"/>
        <v>#N/A</v>
      </c>
      <c r="BE48" s="12" t="e">
        <f t="shared" si="7"/>
        <v>#N/A</v>
      </c>
      <c r="BF48" s="12" t="e">
        <f t="shared" si="8"/>
        <v>#N/A</v>
      </c>
      <c r="BG48" s="12" t="e">
        <f t="shared" si="9"/>
        <v>#N/A</v>
      </c>
    </row>
    <row r="49" spans="44:59" x14ac:dyDescent="0.25">
      <c r="AR49" s="10">
        <v>33</v>
      </c>
      <c r="AS49" s="12">
        <f t="shared" ref="AS49:AS67" si="11">AS48-IF(AS48&gt;$AS$7,AS$6,AS48)</f>
        <v>0</v>
      </c>
      <c r="AT49" s="12">
        <f>IF(AND(MAX(AT$16:AT48)=0,AS49&lt;=$AS$7),$AS$5,IF(AT48&gt;0,AT48-IF(AT48&gt;$AS$7,$AS$6,AT48),0))</f>
        <v>0</v>
      </c>
      <c r="AU49" s="12">
        <f>IF(AND(MAX(AU$16:AU48)=0,MAX(AT$16:AT48)&gt;0, AT49&lt;=$AS$7),$AS$5,IF(AU48&gt;0,AU48-IF(AU48&gt;$AS$7,$AS$6,AU48),0))</f>
        <v>680</v>
      </c>
      <c r="AV49" s="12">
        <f>IF(AND(MAX(AV$16:AV48)=0,MAX(AU$16:AU48)&gt;0, AU49&lt;=$AS$7),$AS$5,IF(AV48&gt;0,AV48-IF(AV48&gt;$AS$7,$AS$6,AV48),0))</f>
        <v>0</v>
      </c>
      <c r="AW49" s="12">
        <f>IF(AND(MAX(AW$16:AW48)=0,MAX(AV$16:AV48)&gt;0, AV49&lt;=$AS$7),$AS$5,IF(AW48&gt;0,AW48-IF(AW48&gt;$AS$7,$AS$6,AW48),0))</f>
        <v>0</v>
      </c>
      <c r="AX49" s="12">
        <f>IF(AND(MAX(AX$16:AX48)=0,MAX(AW$16:AW48)&gt;0, AW49&lt;=$AS$7),$AS$5,IF(AX48&gt;0,AX48-IF(AX48&gt;$AS$7,$AS$6,AX48),0))</f>
        <v>0</v>
      </c>
      <c r="AY49" s="12">
        <f>IF(AND(MAX(AY$16:AY48)=0,MAX(AX$16:AX48)&gt;0, AX49&lt;=$AS$7),$AS$5,IF(AY48&gt;0,AY48-IF(AY48&gt;$AS$7,$AS$6,AY48),0))</f>
        <v>0</v>
      </c>
      <c r="AZ49" s="12">
        <f t="shared" si="10"/>
        <v>80</v>
      </c>
      <c r="BA49" s="12" t="e">
        <f t="shared" si="3"/>
        <v>#N/A</v>
      </c>
      <c r="BB49" s="12" t="e">
        <f t="shared" si="4"/>
        <v>#N/A</v>
      </c>
      <c r="BC49" s="12">
        <f t="shared" si="5"/>
        <v>680</v>
      </c>
      <c r="BD49" s="12" t="e">
        <f t="shared" si="6"/>
        <v>#N/A</v>
      </c>
      <c r="BE49" s="12" t="e">
        <f t="shared" si="7"/>
        <v>#N/A</v>
      </c>
      <c r="BF49" s="12" t="e">
        <f t="shared" si="8"/>
        <v>#N/A</v>
      </c>
      <c r="BG49" s="12" t="e">
        <f t="shared" si="9"/>
        <v>#N/A</v>
      </c>
    </row>
    <row r="50" spans="44:59" x14ac:dyDescent="0.25">
      <c r="AR50" s="10">
        <v>34</v>
      </c>
      <c r="AS50" s="12">
        <f t="shared" si="11"/>
        <v>0</v>
      </c>
      <c r="AT50" s="12">
        <f>IF(AND(MAX(AT$16:AT49)=0,AS50&lt;=$AS$7),$AS$5,IF(AT49&gt;0,AT49-IF(AT49&gt;$AS$7,$AS$6,AT49),0))</f>
        <v>0</v>
      </c>
      <c r="AU50" s="12">
        <f>IF(AND(MAX(AU$16:AU49)=0,MAX(AT$16:AT49)&gt;0, AT50&lt;=$AS$7),$AS$5,IF(AU49&gt;0,AU49-IF(AU49&gt;$AS$7,$AS$6,AU49),0))</f>
        <v>640</v>
      </c>
      <c r="AV50" s="12">
        <f>IF(AND(MAX(AV$16:AV49)=0,MAX(AU$16:AU49)&gt;0, AU50&lt;=$AS$7),$AS$5,IF(AV49&gt;0,AV49-IF(AV49&gt;$AS$7,$AS$6,AV49),0))</f>
        <v>0</v>
      </c>
      <c r="AW50" s="12">
        <f>IF(AND(MAX(AW$16:AW49)=0,MAX(AV$16:AV49)&gt;0, AV50&lt;=$AS$7),$AS$5,IF(AW49&gt;0,AW49-IF(AW49&gt;$AS$7,$AS$6,AW49),0))</f>
        <v>0</v>
      </c>
      <c r="AX50" s="12">
        <f>IF(AND(MAX(AX$16:AX49)=0,MAX(AW$16:AW49)&gt;0, AW50&lt;=$AS$7),$AS$5,IF(AX49&gt;0,AX49-IF(AX49&gt;$AS$7,$AS$6,AX49),0))</f>
        <v>0</v>
      </c>
      <c r="AY50" s="12">
        <f>IF(AND(MAX(AY$16:AY49)=0,MAX(AX$16:AX49)&gt;0, AX50&lt;=$AS$7),$AS$5,IF(AY49&gt;0,AY49-IF(AY49&gt;$AS$7,$AS$6,AY49),0))</f>
        <v>0</v>
      </c>
      <c r="AZ50" s="12">
        <f t="shared" si="10"/>
        <v>80</v>
      </c>
      <c r="BA50" s="12" t="e">
        <f t="shared" si="3"/>
        <v>#N/A</v>
      </c>
      <c r="BB50" s="12" t="e">
        <f t="shared" si="4"/>
        <v>#N/A</v>
      </c>
      <c r="BC50" s="12">
        <f t="shared" si="5"/>
        <v>640</v>
      </c>
      <c r="BD50" s="12" t="e">
        <f t="shared" si="6"/>
        <v>#N/A</v>
      </c>
      <c r="BE50" s="12" t="e">
        <f t="shared" si="7"/>
        <v>#N/A</v>
      </c>
      <c r="BF50" s="12" t="e">
        <f t="shared" si="8"/>
        <v>#N/A</v>
      </c>
      <c r="BG50" s="12" t="e">
        <f t="shared" si="9"/>
        <v>#N/A</v>
      </c>
    </row>
    <row r="51" spans="44:59" x14ac:dyDescent="0.25">
      <c r="AR51" s="10">
        <v>35</v>
      </c>
      <c r="AS51" s="12">
        <f t="shared" si="11"/>
        <v>0</v>
      </c>
      <c r="AT51" s="12">
        <f>IF(AND(MAX(AT$16:AT50)=0,AS51&lt;=$AS$7),$AS$5,IF(AT50&gt;0,AT50-IF(AT50&gt;$AS$7,$AS$6,AT50),0))</f>
        <v>0</v>
      </c>
      <c r="AU51" s="12">
        <f>IF(AND(MAX(AU$16:AU50)=0,MAX(AT$16:AT50)&gt;0, AT51&lt;=$AS$7),$AS$5,IF(AU50&gt;0,AU50-IF(AU50&gt;$AS$7,$AS$6,AU50),0))</f>
        <v>600</v>
      </c>
      <c r="AV51" s="12">
        <f>IF(AND(MAX(AV$16:AV50)=0,MAX(AU$16:AU50)&gt;0, AU51&lt;=$AS$7),$AS$5,IF(AV50&gt;0,AV50-IF(AV50&gt;$AS$7,$AS$6,AV50),0))</f>
        <v>0</v>
      </c>
      <c r="AW51" s="12">
        <f>IF(AND(MAX(AW$16:AW50)=0,MAX(AV$16:AV50)&gt;0, AV51&lt;=$AS$7),$AS$5,IF(AW50&gt;0,AW50-IF(AW50&gt;$AS$7,$AS$6,AW50),0))</f>
        <v>0</v>
      </c>
      <c r="AX51" s="12">
        <f>IF(AND(MAX(AX$16:AX50)=0,MAX(AW$16:AW50)&gt;0, AW51&lt;=$AS$7),$AS$5,IF(AX50&gt;0,AX50-IF(AX50&gt;$AS$7,$AS$6,AX50),0))</f>
        <v>0</v>
      </c>
      <c r="AY51" s="12">
        <f>IF(AND(MAX(AY$16:AY50)=0,MAX(AX$16:AX50)&gt;0, AX51&lt;=$AS$7),$AS$5,IF(AY50&gt;0,AY50-IF(AY50&gt;$AS$7,$AS$6,AY50),0))</f>
        <v>0</v>
      </c>
      <c r="AZ51" s="12">
        <f t="shared" si="10"/>
        <v>80</v>
      </c>
      <c r="BA51" s="12" t="e">
        <f t="shared" si="3"/>
        <v>#N/A</v>
      </c>
      <c r="BB51" s="12" t="e">
        <f t="shared" si="4"/>
        <v>#N/A</v>
      </c>
      <c r="BC51" s="12">
        <f t="shared" si="5"/>
        <v>600</v>
      </c>
      <c r="BD51" s="12" t="e">
        <f t="shared" si="6"/>
        <v>#N/A</v>
      </c>
      <c r="BE51" s="12" t="e">
        <f t="shared" si="7"/>
        <v>#N/A</v>
      </c>
      <c r="BF51" s="12" t="e">
        <f t="shared" si="8"/>
        <v>#N/A</v>
      </c>
      <c r="BG51" s="12" t="e">
        <f t="shared" si="9"/>
        <v>#N/A</v>
      </c>
    </row>
    <row r="52" spans="44:59" x14ac:dyDescent="0.25">
      <c r="AR52" s="10">
        <v>36</v>
      </c>
      <c r="AS52" s="12">
        <f t="shared" si="11"/>
        <v>0</v>
      </c>
      <c r="AT52" s="12">
        <f>IF(AND(MAX(AT$16:AT51)=0,AS52&lt;=$AS$7),$AS$5,IF(AT51&gt;0,AT51-IF(AT51&gt;$AS$7,$AS$6,AT51),0))</f>
        <v>0</v>
      </c>
      <c r="AU52" s="12">
        <f>IF(AND(MAX(AU$16:AU51)=0,MAX(AT$16:AT51)&gt;0, AT52&lt;=$AS$7),$AS$5,IF(AU51&gt;0,AU51-IF(AU51&gt;$AS$7,$AS$6,AU51),0))</f>
        <v>560</v>
      </c>
      <c r="AV52" s="12">
        <f>IF(AND(MAX(AV$16:AV51)=0,MAX(AU$16:AU51)&gt;0, AU52&lt;=$AS$7),$AS$5,IF(AV51&gt;0,AV51-IF(AV51&gt;$AS$7,$AS$6,AV51),0))</f>
        <v>0</v>
      </c>
      <c r="AW52" s="12">
        <f>IF(AND(MAX(AW$16:AW51)=0,MAX(AV$16:AV51)&gt;0, AV52&lt;=$AS$7),$AS$5,IF(AW51&gt;0,AW51-IF(AW51&gt;$AS$7,$AS$6,AW51),0))</f>
        <v>0</v>
      </c>
      <c r="AX52" s="12">
        <f>IF(AND(MAX(AX$16:AX51)=0,MAX(AW$16:AW51)&gt;0, AW52&lt;=$AS$7),$AS$5,IF(AX51&gt;0,AX51-IF(AX51&gt;$AS$7,$AS$6,AX51),0))</f>
        <v>0</v>
      </c>
      <c r="AY52" s="12">
        <f>IF(AND(MAX(AY$16:AY51)=0,MAX(AX$16:AX51)&gt;0, AX52&lt;=$AS$7),$AS$5,IF(AY51&gt;0,AY51-IF(AY51&gt;$AS$7,$AS$6,AY51),0))</f>
        <v>0</v>
      </c>
      <c r="AZ52" s="12">
        <f t="shared" si="10"/>
        <v>80</v>
      </c>
      <c r="BA52" s="12" t="e">
        <f t="shared" si="3"/>
        <v>#N/A</v>
      </c>
      <c r="BB52" s="12" t="e">
        <f t="shared" si="4"/>
        <v>#N/A</v>
      </c>
      <c r="BC52" s="12">
        <f t="shared" si="5"/>
        <v>560</v>
      </c>
      <c r="BD52" s="12" t="e">
        <f t="shared" si="6"/>
        <v>#N/A</v>
      </c>
      <c r="BE52" s="12" t="e">
        <f t="shared" si="7"/>
        <v>#N/A</v>
      </c>
      <c r="BF52" s="12" t="e">
        <f t="shared" si="8"/>
        <v>#N/A</v>
      </c>
      <c r="BG52" s="12" t="e">
        <f t="shared" si="9"/>
        <v>#N/A</v>
      </c>
    </row>
    <row r="53" spans="44:59" x14ac:dyDescent="0.25">
      <c r="AR53" s="10">
        <v>37</v>
      </c>
      <c r="AS53" s="12">
        <f t="shared" si="11"/>
        <v>0</v>
      </c>
      <c r="AT53" s="12">
        <f>IF(AND(MAX(AT$16:AT52)=0,AS53&lt;=$AS$7),$AS$5,IF(AT52&gt;0,AT52-IF(AT52&gt;$AS$7,$AS$6,AT52),0))</f>
        <v>0</v>
      </c>
      <c r="AU53" s="12">
        <f>IF(AND(MAX(AU$16:AU52)=0,MAX(AT$16:AT52)&gt;0, AT53&lt;=$AS$7),$AS$5,IF(AU52&gt;0,AU52-IF(AU52&gt;$AS$7,$AS$6,AU52),0))</f>
        <v>520</v>
      </c>
      <c r="AV53" s="12">
        <f>IF(AND(MAX(AV$16:AV52)=0,MAX(AU$16:AU52)&gt;0, AU53&lt;=$AS$7),$AS$5,IF(AV52&gt;0,AV52-IF(AV52&gt;$AS$7,$AS$6,AV52),0))</f>
        <v>0</v>
      </c>
      <c r="AW53" s="12">
        <f>IF(AND(MAX(AW$16:AW52)=0,MAX(AV$16:AV52)&gt;0, AV53&lt;=$AS$7),$AS$5,IF(AW52&gt;0,AW52-IF(AW52&gt;$AS$7,$AS$6,AW52),0))</f>
        <v>0</v>
      </c>
      <c r="AX53" s="12">
        <f>IF(AND(MAX(AX$16:AX52)=0,MAX(AW$16:AW52)&gt;0, AW53&lt;=$AS$7),$AS$5,IF(AX52&gt;0,AX52-IF(AX52&gt;$AS$7,$AS$6,AX52),0))</f>
        <v>0</v>
      </c>
      <c r="AY53" s="12">
        <f>IF(AND(MAX(AY$16:AY52)=0,MAX(AX$16:AX52)&gt;0, AX53&lt;=$AS$7),$AS$5,IF(AY52&gt;0,AY52-IF(AY52&gt;$AS$7,$AS$6,AY52),0))</f>
        <v>0</v>
      </c>
      <c r="AZ53" s="12">
        <f t="shared" si="10"/>
        <v>80</v>
      </c>
      <c r="BA53" s="12" t="e">
        <f t="shared" si="3"/>
        <v>#N/A</v>
      </c>
      <c r="BB53" s="12" t="e">
        <f t="shared" si="4"/>
        <v>#N/A</v>
      </c>
      <c r="BC53" s="12">
        <f t="shared" si="5"/>
        <v>520</v>
      </c>
      <c r="BD53" s="12" t="e">
        <f t="shared" si="6"/>
        <v>#N/A</v>
      </c>
      <c r="BE53" s="12" t="e">
        <f t="shared" si="7"/>
        <v>#N/A</v>
      </c>
      <c r="BF53" s="12" t="e">
        <f t="shared" si="8"/>
        <v>#N/A</v>
      </c>
      <c r="BG53" s="12" t="e">
        <f t="shared" si="9"/>
        <v>#N/A</v>
      </c>
    </row>
    <row r="54" spans="44:59" x14ac:dyDescent="0.25">
      <c r="AR54" s="10">
        <v>38</v>
      </c>
      <c r="AS54" s="12">
        <f t="shared" si="11"/>
        <v>0</v>
      </c>
      <c r="AT54" s="12">
        <f>IF(AND(MAX(AT$16:AT53)=0,AS54&lt;=$AS$7),$AS$5,IF(AT53&gt;0,AT53-IF(AT53&gt;$AS$7,$AS$6,AT53),0))</f>
        <v>0</v>
      </c>
      <c r="AU54" s="12">
        <f>IF(AND(MAX(AU$16:AU53)=0,MAX(AT$16:AT53)&gt;0, AT54&lt;=$AS$7),$AS$5,IF(AU53&gt;0,AU53-IF(AU53&gt;$AS$7,$AS$6,AU53),0))</f>
        <v>480</v>
      </c>
      <c r="AV54" s="12">
        <f>IF(AND(MAX(AV$16:AV53)=0,MAX(AU$16:AU53)&gt;0, AU54&lt;=$AS$7),$AS$5,IF(AV53&gt;0,AV53-IF(AV53&gt;$AS$7,$AS$6,AV53),0))</f>
        <v>0</v>
      </c>
      <c r="AW54" s="12">
        <f>IF(AND(MAX(AW$16:AW53)=0,MAX(AV$16:AV53)&gt;0, AV54&lt;=$AS$7),$AS$5,IF(AW53&gt;0,AW53-IF(AW53&gt;$AS$7,$AS$6,AW53),0))</f>
        <v>0</v>
      </c>
      <c r="AX54" s="12">
        <f>IF(AND(MAX(AX$16:AX53)=0,MAX(AW$16:AW53)&gt;0, AW54&lt;=$AS$7),$AS$5,IF(AX53&gt;0,AX53-IF(AX53&gt;$AS$7,$AS$6,AX53),0))</f>
        <v>0</v>
      </c>
      <c r="AY54" s="12">
        <f>IF(AND(MAX(AY$16:AY53)=0,MAX(AX$16:AX53)&gt;0, AX54&lt;=$AS$7),$AS$5,IF(AY53&gt;0,AY53-IF(AY53&gt;$AS$7,$AS$6,AY53),0))</f>
        <v>0</v>
      </c>
      <c r="AZ54" s="12">
        <f t="shared" si="10"/>
        <v>80</v>
      </c>
      <c r="BA54" s="12" t="e">
        <f t="shared" si="3"/>
        <v>#N/A</v>
      </c>
      <c r="BB54" s="12" t="e">
        <f t="shared" si="4"/>
        <v>#N/A</v>
      </c>
      <c r="BC54" s="12">
        <f t="shared" si="5"/>
        <v>480</v>
      </c>
      <c r="BD54" s="12" t="e">
        <f t="shared" si="6"/>
        <v>#N/A</v>
      </c>
      <c r="BE54" s="12" t="e">
        <f t="shared" si="7"/>
        <v>#N/A</v>
      </c>
      <c r="BF54" s="12" t="e">
        <f t="shared" si="8"/>
        <v>#N/A</v>
      </c>
      <c r="BG54" s="12" t="e">
        <f t="shared" si="9"/>
        <v>#N/A</v>
      </c>
    </row>
    <row r="55" spans="44:59" x14ac:dyDescent="0.25">
      <c r="AR55" s="10">
        <v>39</v>
      </c>
      <c r="AS55" s="12">
        <f t="shared" si="11"/>
        <v>0</v>
      </c>
      <c r="AT55" s="12">
        <f>IF(AND(MAX(AT$16:AT54)=0,AS55&lt;=$AS$7),$AS$5,IF(AT54&gt;0,AT54-IF(AT54&gt;$AS$7,$AS$6,AT54),0))</f>
        <v>0</v>
      </c>
      <c r="AU55" s="12">
        <f>IF(AND(MAX(AU$16:AU54)=0,MAX(AT$16:AT54)&gt;0, AT55&lt;=$AS$7),$AS$5,IF(AU54&gt;0,AU54-IF(AU54&gt;$AS$7,$AS$6,AU54),0))</f>
        <v>440</v>
      </c>
      <c r="AV55" s="12">
        <f>IF(AND(MAX(AV$16:AV54)=0,MAX(AU$16:AU54)&gt;0, AU55&lt;=$AS$7),$AS$5,IF(AV54&gt;0,AV54-IF(AV54&gt;$AS$7,$AS$6,AV54),0))</f>
        <v>0</v>
      </c>
      <c r="AW55" s="12">
        <f>IF(AND(MAX(AW$16:AW54)=0,MAX(AV$16:AV54)&gt;0, AV55&lt;=$AS$7),$AS$5,IF(AW54&gt;0,AW54-IF(AW54&gt;$AS$7,$AS$6,AW54),0))</f>
        <v>0</v>
      </c>
      <c r="AX55" s="12">
        <f>IF(AND(MAX(AX$16:AX54)=0,MAX(AW$16:AW54)&gt;0, AW55&lt;=$AS$7),$AS$5,IF(AX54&gt;0,AX54-IF(AX54&gt;$AS$7,$AS$6,AX54),0))</f>
        <v>0</v>
      </c>
      <c r="AY55" s="12">
        <f>IF(AND(MAX(AY$16:AY54)=0,MAX(AX$16:AX54)&gt;0, AX55&lt;=$AS$7),$AS$5,IF(AY54&gt;0,AY54-IF(AY54&gt;$AS$7,$AS$6,AY54),0))</f>
        <v>0</v>
      </c>
      <c r="AZ55" s="12">
        <f t="shared" si="10"/>
        <v>80</v>
      </c>
      <c r="BA55" s="12" t="e">
        <f t="shared" si="3"/>
        <v>#N/A</v>
      </c>
      <c r="BB55" s="12" t="e">
        <f t="shared" si="4"/>
        <v>#N/A</v>
      </c>
      <c r="BC55" s="12">
        <f t="shared" si="5"/>
        <v>440</v>
      </c>
      <c r="BD55" s="12" t="e">
        <f t="shared" si="6"/>
        <v>#N/A</v>
      </c>
      <c r="BE55" s="12" t="e">
        <f t="shared" si="7"/>
        <v>#N/A</v>
      </c>
      <c r="BF55" s="12" t="e">
        <f t="shared" si="8"/>
        <v>#N/A</v>
      </c>
      <c r="BG55" s="12" t="e">
        <f t="shared" si="9"/>
        <v>#N/A</v>
      </c>
    </row>
    <row r="56" spans="44:59" x14ac:dyDescent="0.25">
      <c r="AR56" s="10">
        <v>40</v>
      </c>
      <c r="AS56" s="12">
        <f t="shared" si="11"/>
        <v>0</v>
      </c>
      <c r="AT56" s="12">
        <f>IF(AND(MAX(AT$16:AT55)=0,AS56&lt;=$AS$7),$AS$5,IF(AT55&gt;0,AT55-IF(AT55&gt;$AS$7,$AS$6,AT55),0))</f>
        <v>0</v>
      </c>
      <c r="AU56" s="12">
        <f>IF(AND(MAX(AU$16:AU55)=0,MAX(AT$16:AT55)&gt;0, AT56&lt;=$AS$7),$AS$5,IF(AU55&gt;0,AU55-IF(AU55&gt;$AS$7,$AS$6,AU55),0))</f>
        <v>400</v>
      </c>
      <c r="AV56" s="12">
        <f>IF(AND(MAX(AV$16:AV55)=0,MAX(AU$16:AU55)&gt;0, AU56&lt;=$AS$7),$AS$5,IF(AV55&gt;0,AV55-IF(AV55&gt;$AS$7,$AS$6,AV55),0))</f>
        <v>0</v>
      </c>
      <c r="AW56" s="12">
        <f>IF(AND(MAX(AW$16:AW55)=0,MAX(AV$16:AV55)&gt;0, AV56&lt;=$AS$7),$AS$5,IF(AW55&gt;0,AW55-IF(AW55&gt;$AS$7,$AS$6,AW55),0))</f>
        <v>0</v>
      </c>
      <c r="AX56" s="12">
        <f>IF(AND(MAX(AX$16:AX55)=0,MAX(AW$16:AW55)&gt;0, AW56&lt;=$AS$7),$AS$5,IF(AX55&gt;0,AX55-IF(AX55&gt;$AS$7,$AS$6,AX55),0))</f>
        <v>0</v>
      </c>
      <c r="AY56" s="12">
        <f>IF(AND(MAX(AY$16:AY55)=0,MAX(AX$16:AX55)&gt;0, AX56&lt;=$AS$7),$AS$5,IF(AY55&gt;0,AY55-IF(AY55&gt;$AS$7,$AS$6,AY55),0))</f>
        <v>0</v>
      </c>
      <c r="AZ56" s="12">
        <f t="shared" si="10"/>
        <v>80</v>
      </c>
      <c r="BA56" s="12" t="e">
        <f t="shared" si="3"/>
        <v>#N/A</v>
      </c>
      <c r="BB56" s="12" t="e">
        <f t="shared" si="4"/>
        <v>#N/A</v>
      </c>
      <c r="BC56" s="12">
        <f t="shared" si="5"/>
        <v>400</v>
      </c>
      <c r="BD56" s="12" t="e">
        <f t="shared" si="6"/>
        <v>#N/A</v>
      </c>
      <c r="BE56" s="12" t="e">
        <f t="shared" si="7"/>
        <v>#N/A</v>
      </c>
      <c r="BF56" s="12" t="e">
        <f t="shared" si="8"/>
        <v>#N/A</v>
      </c>
      <c r="BG56" s="12" t="e">
        <f t="shared" si="9"/>
        <v>#N/A</v>
      </c>
    </row>
    <row r="57" spans="44:59" x14ac:dyDescent="0.25">
      <c r="AR57" s="10">
        <v>41</v>
      </c>
      <c r="AS57" s="12">
        <f t="shared" si="11"/>
        <v>0</v>
      </c>
      <c r="AT57" s="12">
        <f>IF(AND(MAX(AT$16:AT56)=0,AS57&lt;=$AS$7),$AS$5,IF(AT56&gt;0,AT56-IF(AT56&gt;$AS$7,$AS$6,AT56),0))</f>
        <v>0</v>
      </c>
      <c r="AU57" s="12">
        <f>IF(AND(MAX(AU$16:AU56)=0,MAX(AT$16:AT56)&gt;0, AT57&lt;=$AS$7),$AS$5,IF(AU56&gt;0,AU56-IF(AU56&gt;$AS$7,$AS$6,AU56),0))</f>
        <v>360</v>
      </c>
      <c r="AV57" s="12">
        <f>IF(AND(MAX(AV$16:AV56)=0,MAX(AU$16:AU56)&gt;0, AU57&lt;=$AS$7),$AS$5,IF(AV56&gt;0,AV56-IF(AV56&gt;$AS$7,$AS$6,AV56),0))</f>
        <v>0</v>
      </c>
      <c r="AW57" s="12">
        <f>IF(AND(MAX(AW$16:AW56)=0,MAX(AV$16:AV56)&gt;0, AV57&lt;=$AS$7),$AS$5,IF(AW56&gt;0,AW56-IF(AW56&gt;$AS$7,$AS$6,AW56),0))</f>
        <v>0</v>
      </c>
      <c r="AX57" s="12">
        <f>IF(AND(MAX(AX$16:AX56)=0,MAX(AW$16:AW56)&gt;0, AW57&lt;=$AS$7),$AS$5,IF(AX56&gt;0,AX56-IF(AX56&gt;$AS$7,$AS$6,AX56),0))</f>
        <v>0</v>
      </c>
      <c r="AY57" s="12">
        <f>IF(AND(MAX(AY$16:AY56)=0,MAX(AX$16:AX56)&gt;0, AX57&lt;=$AS$7),$AS$5,IF(AY56&gt;0,AY56-IF(AY56&gt;$AS$7,$AS$6,AY56),0))</f>
        <v>0</v>
      </c>
      <c r="AZ57" s="12">
        <f t="shared" si="10"/>
        <v>80</v>
      </c>
      <c r="BA57" s="12" t="e">
        <f t="shared" si="3"/>
        <v>#N/A</v>
      </c>
      <c r="BB57" s="12" t="e">
        <f t="shared" si="4"/>
        <v>#N/A</v>
      </c>
      <c r="BC57" s="12">
        <f t="shared" si="5"/>
        <v>360</v>
      </c>
      <c r="BD57" s="12" t="e">
        <f t="shared" si="6"/>
        <v>#N/A</v>
      </c>
      <c r="BE57" s="12" t="e">
        <f t="shared" si="7"/>
        <v>#N/A</v>
      </c>
      <c r="BF57" s="12" t="e">
        <f t="shared" si="8"/>
        <v>#N/A</v>
      </c>
      <c r="BG57" s="12" t="e">
        <f t="shared" si="9"/>
        <v>#N/A</v>
      </c>
    </row>
    <row r="58" spans="44:59" x14ac:dyDescent="0.25">
      <c r="AR58" s="10">
        <v>42</v>
      </c>
      <c r="AS58" s="12">
        <f t="shared" si="11"/>
        <v>0</v>
      </c>
      <c r="AT58" s="12">
        <f>IF(AND(MAX(AT$16:AT57)=0,AS58&lt;=$AS$7),$AS$5,IF(AT57&gt;0,AT57-IF(AT57&gt;$AS$7,$AS$6,AT57),0))</f>
        <v>0</v>
      </c>
      <c r="AU58" s="12">
        <f>IF(AND(MAX(AU$16:AU57)=0,MAX(AT$16:AT57)&gt;0, AT58&lt;=$AS$7),$AS$5,IF(AU57&gt;0,AU57-IF(AU57&gt;$AS$7,$AS$6,AU57),0))</f>
        <v>320</v>
      </c>
      <c r="AV58" s="12">
        <f>IF(AND(MAX(AV$16:AV57)=0,MAX(AU$16:AU57)&gt;0, AU58&lt;=$AS$7),$AS$5,IF(AV57&gt;0,AV57-IF(AV57&gt;$AS$7,$AS$6,AV57),0))</f>
        <v>0</v>
      </c>
      <c r="AW58" s="12">
        <f>IF(AND(MAX(AW$16:AW57)=0,MAX(AV$16:AV57)&gt;0, AV58&lt;=$AS$7),$AS$5,IF(AW57&gt;0,AW57-IF(AW57&gt;$AS$7,$AS$6,AW57),0))</f>
        <v>0</v>
      </c>
      <c r="AX58" s="12">
        <f>IF(AND(MAX(AX$16:AX57)=0,MAX(AW$16:AW57)&gt;0, AW58&lt;=$AS$7),$AS$5,IF(AX57&gt;0,AX57-IF(AX57&gt;$AS$7,$AS$6,AX57),0))</f>
        <v>0</v>
      </c>
      <c r="AY58" s="12">
        <f>IF(AND(MAX(AY$16:AY57)=0,MAX(AX$16:AX57)&gt;0, AX58&lt;=$AS$7),$AS$5,IF(AY57&gt;0,AY57-IF(AY57&gt;$AS$7,$AS$6,AY57),0))</f>
        <v>0</v>
      </c>
      <c r="AZ58" s="12">
        <f t="shared" si="10"/>
        <v>80</v>
      </c>
      <c r="BA58" s="12" t="e">
        <f t="shared" si="3"/>
        <v>#N/A</v>
      </c>
      <c r="BB58" s="12" t="e">
        <f t="shared" si="4"/>
        <v>#N/A</v>
      </c>
      <c r="BC58" s="12">
        <f t="shared" si="5"/>
        <v>320</v>
      </c>
      <c r="BD58" s="12" t="e">
        <f t="shared" si="6"/>
        <v>#N/A</v>
      </c>
      <c r="BE58" s="12" t="e">
        <f t="shared" si="7"/>
        <v>#N/A</v>
      </c>
      <c r="BF58" s="12" t="e">
        <f t="shared" si="8"/>
        <v>#N/A</v>
      </c>
      <c r="BG58" s="12" t="e">
        <f t="shared" si="9"/>
        <v>#N/A</v>
      </c>
    </row>
    <row r="59" spans="44:59" x14ac:dyDescent="0.25">
      <c r="AR59" s="10">
        <v>43</v>
      </c>
      <c r="AS59" s="12">
        <f t="shared" si="11"/>
        <v>0</v>
      </c>
      <c r="AT59" s="12">
        <f>IF(AND(MAX(AT$16:AT58)=0,AS59&lt;=$AS$7),$AS$5,IF(AT58&gt;0,AT58-IF(AT58&gt;$AS$7,$AS$6,AT58),0))</f>
        <v>0</v>
      </c>
      <c r="AU59" s="12">
        <f>IF(AND(MAX(AU$16:AU58)=0,MAX(AT$16:AT58)&gt;0, AT59&lt;=$AS$7),$AS$5,IF(AU58&gt;0,AU58-IF(AU58&gt;$AS$7,$AS$6,AU58),0))</f>
        <v>280</v>
      </c>
      <c r="AV59" s="12">
        <f>IF(AND(MAX(AV$16:AV58)=0,MAX(AU$16:AU58)&gt;0, AU59&lt;=$AS$7),$AS$5,IF(AV58&gt;0,AV58-IF(AV58&gt;$AS$7,$AS$6,AV58),0))</f>
        <v>0</v>
      </c>
      <c r="AW59" s="12">
        <f>IF(AND(MAX(AW$16:AW58)=0,MAX(AV$16:AV58)&gt;0, AV59&lt;=$AS$7),$AS$5,IF(AW58&gt;0,AW58-IF(AW58&gt;$AS$7,$AS$6,AW58),0))</f>
        <v>0</v>
      </c>
      <c r="AX59" s="12">
        <f>IF(AND(MAX(AX$16:AX58)=0,MAX(AW$16:AW58)&gt;0, AW59&lt;=$AS$7),$AS$5,IF(AX58&gt;0,AX58-IF(AX58&gt;$AS$7,$AS$6,AX58),0))</f>
        <v>0</v>
      </c>
      <c r="AY59" s="12">
        <f>IF(AND(MAX(AY$16:AY58)=0,MAX(AX$16:AX58)&gt;0, AX59&lt;=$AS$7),$AS$5,IF(AY58&gt;0,AY58-IF(AY58&gt;$AS$7,$AS$6,AY58),0))</f>
        <v>0</v>
      </c>
      <c r="AZ59" s="12">
        <f t="shared" si="10"/>
        <v>80</v>
      </c>
      <c r="BA59" s="12" t="e">
        <f t="shared" si="3"/>
        <v>#N/A</v>
      </c>
      <c r="BB59" s="12" t="e">
        <f t="shared" si="4"/>
        <v>#N/A</v>
      </c>
      <c r="BC59" s="12">
        <f t="shared" si="5"/>
        <v>280</v>
      </c>
      <c r="BD59" s="12" t="e">
        <f t="shared" si="6"/>
        <v>#N/A</v>
      </c>
      <c r="BE59" s="12" t="e">
        <f t="shared" si="7"/>
        <v>#N/A</v>
      </c>
      <c r="BF59" s="12" t="e">
        <f t="shared" si="8"/>
        <v>#N/A</v>
      </c>
      <c r="BG59" s="12" t="e">
        <f t="shared" si="9"/>
        <v>#N/A</v>
      </c>
    </row>
    <row r="60" spans="44:59" x14ac:dyDescent="0.25">
      <c r="AR60" s="10">
        <v>44</v>
      </c>
      <c r="AS60" s="12">
        <f t="shared" si="11"/>
        <v>0</v>
      </c>
      <c r="AT60" s="12">
        <f>IF(AND(MAX(AT$16:AT59)=0,AS60&lt;=$AS$7),$AS$5,IF(AT59&gt;0,AT59-IF(AT59&gt;$AS$7,$AS$6,AT59),0))</f>
        <v>0</v>
      </c>
      <c r="AU60" s="12">
        <f>IF(AND(MAX(AU$16:AU59)=0,MAX(AT$16:AT59)&gt;0, AT60&lt;=$AS$7),$AS$5,IF(AU59&gt;0,AU59-IF(AU59&gt;$AS$7,$AS$6,AU59),0))</f>
        <v>240</v>
      </c>
      <c r="AV60" s="12">
        <f>IF(AND(MAX(AV$16:AV59)=0,MAX(AU$16:AU59)&gt;0, AU60&lt;=$AS$7),$AS$5,IF(AV59&gt;0,AV59-IF(AV59&gt;$AS$7,$AS$6,AV59),0))</f>
        <v>0</v>
      </c>
      <c r="AW60" s="12">
        <f>IF(AND(MAX(AW$16:AW59)=0,MAX(AV$16:AV59)&gt;0, AV60&lt;=$AS$7),$AS$5,IF(AW59&gt;0,AW59-IF(AW59&gt;$AS$7,$AS$6,AW59),0))</f>
        <v>0</v>
      </c>
      <c r="AX60" s="12">
        <f>IF(AND(MAX(AX$16:AX59)=0,MAX(AW$16:AW59)&gt;0, AW60&lt;=$AS$7),$AS$5,IF(AX59&gt;0,AX59-IF(AX59&gt;$AS$7,$AS$6,AX59),0))</f>
        <v>0</v>
      </c>
      <c r="AY60" s="12">
        <f>IF(AND(MAX(AY$16:AY59)=0,MAX(AX$16:AX59)&gt;0, AX60&lt;=$AS$7),$AS$5,IF(AY59&gt;0,AY59-IF(AY59&gt;$AS$7,$AS$6,AY59),0))</f>
        <v>0</v>
      </c>
      <c r="AZ60" s="12">
        <f t="shared" si="10"/>
        <v>80</v>
      </c>
      <c r="BA60" s="12" t="e">
        <f t="shared" si="3"/>
        <v>#N/A</v>
      </c>
      <c r="BB60" s="12" t="e">
        <f t="shared" si="4"/>
        <v>#N/A</v>
      </c>
      <c r="BC60" s="12">
        <f t="shared" si="5"/>
        <v>240</v>
      </c>
      <c r="BD60" s="12" t="e">
        <f t="shared" si="6"/>
        <v>#N/A</v>
      </c>
      <c r="BE60" s="12" t="e">
        <f t="shared" si="7"/>
        <v>#N/A</v>
      </c>
      <c r="BF60" s="12" t="e">
        <f t="shared" si="8"/>
        <v>#N/A</v>
      </c>
      <c r="BG60" s="12" t="e">
        <f t="shared" si="9"/>
        <v>#N/A</v>
      </c>
    </row>
    <row r="61" spans="44:59" x14ac:dyDescent="0.25">
      <c r="AR61" s="10">
        <v>45</v>
      </c>
      <c r="AS61" s="12">
        <f t="shared" si="11"/>
        <v>0</v>
      </c>
      <c r="AT61" s="12">
        <f>IF(AND(MAX(AT$16:AT60)=0,AS61&lt;=$AS$7),$AS$5,IF(AT60&gt;0,AT60-IF(AT60&gt;$AS$7,$AS$6,AT60),0))</f>
        <v>0</v>
      </c>
      <c r="AU61" s="12">
        <f>IF(AND(MAX(AU$16:AU60)=0,MAX(AT$16:AT60)&gt;0, AT61&lt;=$AS$7),$AS$5,IF(AU60&gt;0,AU60-IF(AU60&gt;$AS$7,$AS$6,AU60),0))</f>
        <v>200</v>
      </c>
      <c r="AV61" s="12">
        <f>IF(AND(MAX(AV$16:AV60)=0,MAX(AU$16:AU60)&gt;0, AU61&lt;=$AS$7),$AS$5,IF(AV60&gt;0,AV60-IF(AV60&gt;$AS$7,$AS$6,AV60),0))</f>
        <v>0</v>
      </c>
      <c r="AW61" s="12">
        <f>IF(AND(MAX(AW$16:AW60)=0,MAX(AV$16:AV60)&gt;0, AV61&lt;=$AS$7),$AS$5,IF(AW60&gt;0,AW60-IF(AW60&gt;$AS$7,$AS$6,AW60),0))</f>
        <v>0</v>
      </c>
      <c r="AX61" s="12">
        <f>IF(AND(MAX(AX$16:AX60)=0,MAX(AW$16:AW60)&gt;0, AW61&lt;=$AS$7),$AS$5,IF(AX60&gt;0,AX60-IF(AX60&gt;$AS$7,$AS$6,AX60),0))</f>
        <v>0</v>
      </c>
      <c r="AY61" s="12">
        <f>IF(AND(MAX(AY$16:AY60)=0,MAX(AX$16:AX60)&gt;0, AX61&lt;=$AS$7),$AS$5,IF(AY60&gt;0,AY60-IF(AY60&gt;$AS$7,$AS$6,AY60),0))</f>
        <v>0</v>
      </c>
      <c r="AZ61" s="12">
        <f t="shared" si="10"/>
        <v>80</v>
      </c>
      <c r="BA61" s="12" t="e">
        <f t="shared" si="3"/>
        <v>#N/A</v>
      </c>
      <c r="BB61" s="12" t="e">
        <f t="shared" si="4"/>
        <v>#N/A</v>
      </c>
      <c r="BC61" s="12">
        <f t="shared" si="5"/>
        <v>200</v>
      </c>
      <c r="BD61" s="12" t="e">
        <f t="shared" si="6"/>
        <v>#N/A</v>
      </c>
      <c r="BE61" s="12" t="e">
        <f t="shared" si="7"/>
        <v>#N/A</v>
      </c>
      <c r="BF61" s="12" t="e">
        <f t="shared" si="8"/>
        <v>#N/A</v>
      </c>
      <c r="BG61" s="12" t="e">
        <f t="shared" si="9"/>
        <v>#N/A</v>
      </c>
    </row>
    <row r="62" spans="44:59" x14ac:dyDescent="0.25">
      <c r="AR62" s="10">
        <v>46</v>
      </c>
      <c r="AS62" s="12">
        <f t="shared" si="11"/>
        <v>0</v>
      </c>
      <c r="AT62" s="12">
        <f>IF(AND(MAX(AT$16:AT61)=0,AS62&lt;=$AS$7),$AS$5,IF(AT61&gt;0,AT61-IF(AT61&gt;$AS$7,$AS$6,AT61),0))</f>
        <v>0</v>
      </c>
      <c r="AU62" s="12">
        <f>IF(AND(MAX(AU$16:AU61)=0,MAX(AT$16:AT61)&gt;0, AT62&lt;=$AS$7),$AS$5,IF(AU61&gt;0,AU61-IF(AU61&gt;$AS$7,$AS$6,AU61),0))</f>
        <v>160</v>
      </c>
      <c r="AV62" s="12">
        <f>IF(AND(MAX(AV$16:AV61)=0,MAX(AU$16:AU61)&gt;0, AU62&lt;=$AS$7),$AS$5,IF(AV61&gt;0,AV61-IF(AV61&gt;$AS$7,$AS$6,AV61),0))</f>
        <v>0</v>
      </c>
      <c r="AW62" s="12">
        <f>IF(AND(MAX(AW$16:AW61)=0,MAX(AV$16:AV61)&gt;0, AV62&lt;=$AS$7),$AS$5,IF(AW61&gt;0,AW61-IF(AW61&gt;$AS$7,$AS$6,AW61),0))</f>
        <v>0</v>
      </c>
      <c r="AX62" s="12">
        <f>IF(AND(MAX(AX$16:AX61)=0,MAX(AW$16:AW61)&gt;0, AW62&lt;=$AS$7),$AS$5,IF(AX61&gt;0,AX61-IF(AX61&gt;$AS$7,$AS$6,AX61),0))</f>
        <v>0</v>
      </c>
      <c r="AY62" s="12">
        <f>IF(AND(MAX(AY$16:AY61)=0,MAX(AX$16:AX61)&gt;0, AX62&lt;=$AS$7),$AS$5,IF(AY61&gt;0,AY61-IF(AY61&gt;$AS$7,$AS$6,AY61),0))</f>
        <v>0</v>
      </c>
      <c r="AZ62" s="12">
        <f t="shared" si="10"/>
        <v>80</v>
      </c>
      <c r="BA62" s="12" t="e">
        <f t="shared" si="3"/>
        <v>#N/A</v>
      </c>
      <c r="BB62" s="12" t="e">
        <f t="shared" si="4"/>
        <v>#N/A</v>
      </c>
      <c r="BC62" s="12">
        <f t="shared" si="5"/>
        <v>160</v>
      </c>
      <c r="BD62" s="12" t="e">
        <f t="shared" si="6"/>
        <v>#N/A</v>
      </c>
      <c r="BE62" s="12" t="e">
        <f t="shared" si="7"/>
        <v>#N/A</v>
      </c>
      <c r="BF62" s="12" t="e">
        <f t="shared" si="8"/>
        <v>#N/A</v>
      </c>
      <c r="BG62" s="12" t="e">
        <f t="shared" si="9"/>
        <v>#N/A</v>
      </c>
    </row>
    <row r="63" spans="44:59" x14ac:dyDescent="0.25">
      <c r="AR63" s="10">
        <v>47</v>
      </c>
      <c r="AS63" s="12">
        <f t="shared" si="11"/>
        <v>0</v>
      </c>
      <c r="AT63" s="12">
        <f>IF(AND(MAX(AT$16:AT62)=0,AS63&lt;=$AS$7),$AS$5,IF(AT62&gt;0,AT62-IF(AT62&gt;$AS$7,$AS$6,AT62),0))</f>
        <v>0</v>
      </c>
      <c r="AU63" s="12">
        <f>IF(AND(MAX(AU$16:AU62)=0,MAX(AT$16:AT62)&gt;0, AT63&lt;=$AS$7),$AS$5,IF(AU62&gt;0,AU62-IF(AU62&gt;$AS$7,$AS$6,AU62),0))</f>
        <v>120</v>
      </c>
      <c r="AV63" s="12">
        <f>IF(AND(MAX(AV$16:AV62)=0,MAX(AU$16:AU62)&gt;0, AU63&lt;=$AS$7),$AS$5,IF(AV62&gt;0,AV62-IF(AV62&gt;$AS$7,$AS$6,AV62),0))</f>
        <v>0</v>
      </c>
      <c r="AW63" s="12">
        <f>IF(AND(MAX(AW$16:AW62)=0,MAX(AV$16:AV62)&gt;0, AV63&lt;=$AS$7),$AS$5,IF(AW62&gt;0,AW62-IF(AW62&gt;$AS$7,$AS$6,AW62),0))</f>
        <v>0</v>
      </c>
      <c r="AX63" s="12">
        <f>IF(AND(MAX(AX$16:AX62)=0,MAX(AW$16:AW62)&gt;0, AW63&lt;=$AS$7),$AS$5,IF(AX62&gt;0,AX62-IF(AX62&gt;$AS$7,$AS$6,AX62),0))</f>
        <v>0</v>
      </c>
      <c r="AY63" s="12">
        <f>IF(AND(MAX(AY$16:AY62)=0,MAX(AX$16:AX62)&gt;0, AX63&lt;=$AS$7),$AS$5,IF(AY62&gt;0,AY62-IF(AY62&gt;$AS$7,$AS$6,AY62),0))</f>
        <v>0</v>
      </c>
      <c r="AZ63" s="12">
        <f t="shared" si="10"/>
        <v>80</v>
      </c>
      <c r="BA63" s="12" t="e">
        <f t="shared" si="3"/>
        <v>#N/A</v>
      </c>
      <c r="BB63" s="12" t="e">
        <f t="shared" si="4"/>
        <v>#N/A</v>
      </c>
      <c r="BC63" s="12">
        <f t="shared" si="5"/>
        <v>120</v>
      </c>
      <c r="BD63" s="12" t="e">
        <f t="shared" si="6"/>
        <v>#N/A</v>
      </c>
      <c r="BE63" s="12" t="e">
        <f t="shared" si="7"/>
        <v>#N/A</v>
      </c>
      <c r="BF63" s="12" t="e">
        <f t="shared" si="8"/>
        <v>#N/A</v>
      </c>
      <c r="BG63" s="12" t="e">
        <f t="shared" si="9"/>
        <v>#N/A</v>
      </c>
    </row>
    <row r="64" spans="44:59" x14ac:dyDescent="0.25">
      <c r="AR64" s="10">
        <v>48</v>
      </c>
      <c r="AS64" s="12">
        <f t="shared" si="11"/>
        <v>0</v>
      </c>
      <c r="AT64" s="12">
        <f>IF(AND(MAX(AT$16:AT63)=0,AS64&lt;=$AS$7),$AS$5,IF(AT63&gt;0,AT63-IF(AT63&gt;$AS$7,$AS$6,AT63),0))</f>
        <v>0</v>
      </c>
      <c r="AU64" s="12">
        <f>IF(AND(MAX(AU$16:AU63)=0,MAX(AT$16:AT63)&gt;0, AT64&lt;=$AS$7),$AS$5,IF(AU63&gt;0,AU63-IF(AU63&gt;$AS$7,$AS$6,AU63),0))</f>
        <v>80</v>
      </c>
      <c r="AV64" s="12">
        <f>IF(AND(MAX(AV$16:AV63)=0,MAX(AU$16:AU63)&gt;0, AU64&lt;=$AS$7),$AS$5,IF(AV63&gt;0,AV63-IF(AV63&gt;$AS$7,$AS$6,AV63),0))</f>
        <v>720</v>
      </c>
      <c r="AW64" s="12">
        <f>IF(AND(MAX(AW$16:AW63)=0,MAX(AV$16:AV63)&gt;0, AV64&lt;=$AS$7),$AS$5,IF(AW63&gt;0,AW63-IF(AW63&gt;$AS$7,$AS$6,AW63),0))</f>
        <v>0</v>
      </c>
      <c r="AX64" s="12">
        <f>IF(AND(MAX(AX$16:AX63)=0,MAX(AW$16:AW63)&gt;0, AW64&lt;=$AS$7),$AS$5,IF(AX63&gt;0,AX63-IF(AX63&gt;$AS$7,$AS$6,AX63),0))</f>
        <v>0</v>
      </c>
      <c r="AY64" s="12">
        <f>IF(AND(MAX(AY$16:AY63)=0,MAX(AX$16:AX63)&gt;0, AX64&lt;=$AS$7),$AS$5,IF(AY63&gt;0,AY63-IF(AY63&gt;$AS$7,$AS$6,AY63),0))</f>
        <v>0</v>
      </c>
      <c r="AZ64" s="12">
        <f t="shared" si="10"/>
        <v>80</v>
      </c>
      <c r="BA64" s="12" t="e">
        <f t="shared" si="3"/>
        <v>#N/A</v>
      </c>
      <c r="BB64" s="12" t="e">
        <f t="shared" si="4"/>
        <v>#N/A</v>
      </c>
      <c r="BC64" s="12">
        <f t="shared" si="5"/>
        <v>80</v>
      </c>
      <c r="BD64" s="12">
        <f t="shared" si="6"/>
        <v>720</v>
      </c>
      <c r="BE64" s="12" t="e">
        <f t="shared" si="7"/>
        <v>#N/A</v>
      </c>
      <c r="BF64" s="12" t="e">
        <f t="shared" si="8"/>
        <v>#N/A</v>
      </c>
      <c r="BG64" s="12" t="e">
        <f t="shared" si="9"/>
        <v>#N/A</v>
      </c>
    </row>
    <row r="65" spans="44:59" x14ac:dyDescent="0.25">
      <c r="AR65" s="10">
        <v>49</v>
      </c>
      <c r="AS65" s="12">
        <f t="shared" si="11"/>
        <v>0</v>
      </c>
      <c r="AT65" s="12">
        <f>IF(AND(MAX(AT$16:AT64)=0,AS65&lt;=$AS$7),$AS$5,IF(AT64&gt;0,AT64-IF(AT64&gt;$AS$7,$AS$6,AT64),0))</f>
        <v>0</v>
      </c>
      <c r="AU65" s="12">
        <f>IF(AND(MAX(AU$16:AU64)=0,MAX(AT$16:AT64)&gt;0, AT65&lt;=$AS$7),$AS$5,IF(AU64&gt;0,AU64-IF(AU64&gt;$AS$7,$AS$6,AU64),0))</f>
        <v>0</v>
      </c>
      <c r="AV65" s="12">
        <f>IF(AND(MAX(AV$16:AV64)=0,MAX(AU$16:AU64)&gt;0, AU65&lt;=$AS$7),$AS$5,IF(AV64&gt;0,AV64-IF(AV64&gt;$AS$7,$AS$6,AV64),0))</f>
        <v>680</v>
      </c>
      <c r="AW65" s="12">
        <f>IF(AND(MAX(AW$16:AW64)=0,MAX(AV$16:AV64)&gt;0, AV65&lt;=$AS$7),$AS$5,IF(AW64&gt;0,AW64-IF(AW64&gt;$AS$7,$AS$6,AW64),0))</f>
        <v>0</v>
      </c>
      <c r="AX65" s="12">
        <f>IF(AND(MAX(AX$16:AX64)=0,MAX(AW$16:AW64)&gt;0, AW65&lt;=$AS$7),$AS$5,IF(AX64&gt;0,AX64-IF(AX64&gt;$AS$7,$AS$6,AX64),0))</f>
        <v>0</v>
      </c>
      <c r="AY65" s="12">
        <f>IF(AND(MAX(AY$16:AY64)=0,MAX(AX$16:AX64)&gt;0, AX65&lt;=$AS$7),$AS$5,IF(AY64&gt;0,AY64-IF(AY64&gt;$AS$7,$AS$6,AY64),0))</f>
        <v>0</v>
      </c>
      <c r="AZ65" s="12">
        <f t="shared" si="10"/>
        <v>80</v>
      </c>
      <c r="BA65" s="12" t="e">
        <f t="shared" si="3"/>
        <v>#N/A</v>
      </c>
      <c r="BB65" s="12" t="e">
        <f t="shared" si="4"/>
        <v>#N/A</v>
      </c>
      <c r="BC65" s="12" t="e">
        <f t="shared" si="5"/>
        <v>#N/A</v>
      </c>
      <c r="BD65" s="12">
        <f t="shared" si="6"/>
        <v>680</v>
      </c>
      <c r="BE65" s="12" t="e">
        <f t="shared" si="7"/>
        <v>#N/A</v>
      </c>
      <c r="BF65" s="12" t="e">
        <f t="shared" si="8"/>
        <v>#N/A</v>
      </c>
      <c r="BG65" s="12" t="e">
        <f t="shared" si="9"/>
        <v>#N/A</v>
      </c>
    </row>
    <row r="66" spans="44:59" x14ac:dyDescent="0.25">
      <c r="AR66" s="10">
        <v>50</v>
      </c>
      <c r="AS66" s="12">
        <f t="shared" si="11"/>
        <v>0</v>
      </c>
      <c r="AT66" s="12">
        <f>IF(AND(MAX(AT$16:AT65)=0,AS66&lt;=$AS$7),$AS$5,IF(AT65&gt;0,AT65-IF(AT65&gt;$AS$7,$AS$6,AT65),0))</f>
        <v>0</v>
      </c>
      <c r="AU66" s="12">
        <f>IF(AND(MAX(AU$16:AU65)=0,MAX(AT$16:AT65)&gt;0, AT66&lt;=$AS$7),$AS$5,IF(AU65&gt;0,AU65-IF(AU65&gt;$AS$7,$AS$6,AU65),0))</f>
        <v>0</v>
      </c>
      <c r="AV66" s="12">
        <f>IF(AND(MAX(AV$16:AV65)=0,MAX(AU$16:AU65)&gt;0, AU66&lt;=$AS$7),$AS$5,IF(AV65&gt;0,AV65-IF(AV65&gt;$AS$7,$AS$6,AV65),0))</f>
        <v>640</v>
      </c>
      <c r="AW66" s="12">
        <f>IF(AND(MAX(AW$16:AW65)=0,MAX(AV$16:AV65)&gt;0, AV66&lt;=$AS$7),$AS$5,IF(AW65&gt;0,AW65-IF(AW65&gt;$AS$7,$AS$6,AW65),0))</f>
        <v>0</v>
      </c>
      <c r="AX66" s="12">
        <f>IF(AND(MAX(AX$16:AX65)=0,MAX(AW$16:AW65)&gt;0, AW66&lt;=$AS$7),$AS$5,IF(AX65&gt;0,AX65-IF(AX65&gt;$AS$7,$AS$6,AX65),0))</f>
        <v>0</v>
      </c>
      <c r="AY66" s="12">
        <f>IF(AND(MAX(AY$16:AY65)=0,MAX(AX$16:AX65)&gt;0, AX66&lt;=$AS$7),$AS$5,IF(AY65&gt;0,AY65-IF(AY65&gt;$AS$7,$AS$6,AY65),0))</f>
        <v>0</v>
      </c>
      <c r="AZ66" s="12">
        <f t="shared" si="10"/>
        <v>80</v>
      </c>
      <c r="BA66" s="12" t="e">
        <f t="shared" si="3"/>
        <v>#N/A</v>
      </c>
      <c r="BB66" s="12" t="e">
        <f t="shared" si="4"/>
        <v>#N/A</v>
      </c>
      <c r="BC66" s="12" t="e">
        <f t="shared" si="5"/>
        <v>#N/A</v>
      </c>
      <c r="BD66" s="12">
        <f t="shared" si="6"/>
        <v>640</v>
      </c>
      <c r="BE66" s="12" t="e">
        <f t="shared" si="7"/>
        <v>#N/A</v>
      </c>
      <c r="BF66" s="12" t="e">
        <f t="shared" si="8"/>
        <v>#N/A</v>
      </c>
      <c r="BG66" s="12" t="e">
        <f t="shared" si="9"/>
        <v>#N/A</v>
      </c>
    </row>
    <row r="67" spans="44:59" x14ac:dyDescent="0.25">
      <c r="AR67" s="10">
        <v>51</v>
      </c>
      <c r="AS67" s="12">
        <f t="shared" si="11"/>
        <v>0</v>
      </c>
      <c r="AT67" s="12">
        <f>IF(AND(MAX(AT$16:AT66)=0,AS67&lt;=$AS$7),$AS$5,IF(AT66&gt;0,AT66-IF(AT66&gt;$AS$7,$AS$6,AT66),0))</f>
        <v>0</v>
      </c>
      <c r="AU67" s="12">
        <f>IF(AND(MAX(AU$16:AU66)=0,MAX(AT$16:AT66)&gt;0, AT67&lt;=$AS$7),$AS$5,IF(AU66&gt;0,AU66-IF(AU66&gt;$AS$7,$AS$6,AU66),0))</f>
        <v>0</v>
      </c>
      <c r="AV67" s="12"/>
      <c r="AW67" s="12">
        <f>IF(AND(MAX(AW$16:AW66)=0,MAX(AV$16:AV66)&gt;0, AV67&lt;=$AS$7),$AS$5,IF(AW66&gt;0,AW66-IF(AW66&gt;$AS$7,$AS$6,AW66),0))</f>
        <v>720</v>
      </c>
      <c r="AX67" s="12">
        <f>IF(AND(MAX(AX$16:AX66)=0,MAX(AW$16:AW66)&gt;0, AW67&lt;=$AS$7),$AS$5,IF(AX66&gt;0,AX66-IF(AX66&gt;$AS$7,$AS$6,AX66),0))</f>
        <v>0</v>
      </c>
      <c r="AY67" s="12">
        <f>IF(AND(MAX(AY$16:AY66)=0,MAX(AX$16:AX66)&gt;0, AX67&lt;=$AS$7),$AS$5,IF(AY66&gt;0,AY66-IF(AY66&gt;$AS$7,$AS$6,AY66),0))</f>
        <v>0</v>
      </c>
      <c r="AZ67" s="12">
        <f t="shared" si="10"/>
        <v>80</v>
      </c>
      <c r="BA67" s="12" t="e">
        <f t="shared" si="3"/>
        <v>#N/A</v>
      </c>
      <c r="BB67" s="12" t="e">
        <f t="shared" si="4"/>
        <v>#N/A</v>
      </c>
      <c r="BC67" s="12" t="e">
        <f t="shared" si="5"/>
        <v>#N/A</v>
      </c>
      <c r="BD67" s="12" t="e">
        <f t="shared" si="6"/>
        <v>#N/A</v>
      </c>
      <c r="BE67" s="12">
        <f t="shared" si="7"/>
        <v>720</v>
      </c>
      <c r="BF67" s="12" t="e">
        <f t="shared" si="8"/>
        <v>#N/A</v>
      </c>
      <c r="BG67" s="12" t="e">
        <f t="shared" si="9"/>
        <v>#N/A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tabSelected="1" workbookViewId="0">
      <selection activeCell="I23" sqref="I23"/>
    </sheetView>
  </sheetViews>
  <sheetFormatPr baseColWidth="10" defaultRowHeight="15" x14ac:dyDescent="0.25"/>
  <cols>
    <col min="20" max="20" width="14.85546875" customWidth="1"/>
  </cols>
  <sheetData>
    <row r="1" spans="18:20" ht="15.75" thickBot="1" x14ac:dyDescent="0.3"/>
    <row r="2" spans="18:20" x14ac:dyDescent="0.25">
      <c r="R2" s="9" t="s">
        <v>30</v>
      </c>
      <c r="S2" s="1"/>
      <c r="T2" s="2"/>
    </row>
    <row r="3" spans="18:20" x14ac:dyDescent="0.25">
      <c r="R3" s="3" t="s">
        <v>33</v>
      </c>
      <c r="S3" s="4"/>
      <c r="T3" s="5"/>
    </row>
    <row r="4" spans="18:20" ht="15.75" thickBot="1" x14ac:dyDescent="0.3">
      <c r="R4" s="6" t="s">
        <v>31</v>
      </c>
      <c r="S4" s="7"/>
      <c r="T4" s="8"/>
    </row>
    <row r="6" spans="18:20" x14ac:dyDescent="0.25">
      <c r="R6" t="s">
        <v>25</v>
      </c>
    </row>
    <row r="13" spans="18:20" x14ac:dyDescent="0.25">
      <c r="R13" t="s">
        <v>26</v>
      </c>
    </row>
    <row r="19" spans="1:20" x14ac:dyDescent="0.25">
      <c r="R19" t="s">
        <v>27</v>
      </c>
      <c r="T19" s="17">
        <f>Q!AS8</f>
        <v>3</v>
      </c>
    </row>
    <row r="22" spans="1:20" ht="15.75" thickBot="1" x14ac:dyDescent="0.3"/>
    <row r="23" spans="1:20" x14ac:dyDescent="0.25">
      <c r="A23" t="s">
        <v>20</v>
      </c>
      <c r="F23" s="14"/>
      <c r="G23" s="16" t="str">
        <f>IF(F23=D!O8,"OK","Falsch")</f>
        <v>Falsch</v>
      </c>
      <c r="I23" s="18" t="s">
        <v>32</v>
      </c>
      <c r="J23" s="19"/>
      <c r="K23" s="19"/>
      <c r="L23" s="19"/>
      <c r="M23" s="19"/>
      <c r="N23" s="19"/>
      <c r="O23" s="19"/>
      <c r="P23" s="20"/>
    </row>
    <row r="24" spans="1:20" x14ac:dyDescent="0.25">
      <c r="F24" s="15"/>
      <c r="G24" s="16"/>
      <c r="I24" s="21"/>
      <c r="J24" s="22"/>
      <c r="K24" s="22"/>
      <c r="L24" s="22"/>
      <c r="M24" s="22"/>
      <c r="N24" s="22"/>
      <c r="O24" s="22"/>
      <c r="P24" s="23"/>
    </row>
    <row r="25" spans="1:20" x14ac:dyDescent="0.25">
      <c r="A25" t="s">
        <v>23</v>
      </c>
      <c r="F25" s="14"/>
      <c r="G25" s="16" t="str">
        <f>IF(F25=D!O10,"OK","Falsch")</f>
        <v>Falsch</v>
      </c>
      <c r="I25" s="21"/>
      <c r="J25" s="22"/>
      <c r="K25" s="22"/>
      <c r="L25" s="22"/>
      <c r="M25" s="22"/>
      <c r="N25" s="22"/>
      <c r="O25" s="22"/>
      <c r="P25" s="23"/>
    </row>
    <row r="26" spans="1:20" x14ac:dyDescent="0.25">
      <c r="F26" s="15"/>
      <c r="G26" s="16"/>
      <c r="I26" s="21"/>
      <c r="J26" s="22"/>
      <c r="K26" s="22"/>
      <c r="L26" s="22"/>
      <c r="M26" s="22"/>
      <c r="N26" s="22"/>
      <c r="O26" s="22"/>
      <c r="P26" s="23"/>
    </row>
    <row r="27" spans="1:20" x14ac:dyDescent="0.25">
      <c r="A27" t="s">
        <v>22</v>
      </c>
      <c r="F27" s="14"/>
      <c r="G27" s="16" t="str">
        <f>IF(F27=D!O11,"OK","Falsch")</f>
        <v>Falsch</v>
      </c>
      <c r="I27" s="21"/>
      <c r="J27" s="22"/>
      <c r="K27" s="22"/>
      <c r="L27" s="22"/>
      <c r="M27" s="22"/>
      <c r="N27" s="22"/>
      <c r="O27" s="22"/>
      <c r="P27" s="23"/>
    </row>
    <row r="28" spans="1:20" x14ac:dyDescent="0.25">
      <c r="F28" s="15"/>
      <c r="G28" s="16"/>
      <c r="I28" s="21"/>
      <c r="J28" s="22"/>
      <c r="K28" s="22"/>
      <c r="L28" s="22"/>
      <c r="M28" s="22"/>
      <c r="N28" s="22"/>
      <c r="O28" s="22"/>
      <c r="P28" s="23"/>
    </row>
    <row r="29" spans="1:20" x14ac:dyDescent="0.25">
      <c r="A29" t="s">
        <v>21</v>
      </c>
      <c r="F29" s="14"/>
      <c r="G29" s="16" t="str">
        <f>IF(F29=D!O12,"OK","Falsch")</f>
        <v>Falsch</v>
      </c>
      <c r="I29" s="21"/>
      <c r="J29" s="22"/>
      <c r="K29" s="22"/>
      <c r="L29" s="22"/>
      <c r="M29" s="22"/>
      <c r="N29" s="22"/>
      <c r="O29" s="22"/>
      <c r="P29" s="23"/>
    </row>
    <row r="30" spans="1:20" x14ac:dyDescent="0.25">
      <c r="F30" s="15"/>
      <c r="G30" s="16"/>
      <c r="I30" s="21"/>
      <c r="J30" s="22"/>
      <c r="K30" s="22"/>
      <c r="L30" s="22"/>
      <c r="M30" s="22"/>
      <c r="N30" s="22"/>
      <c r="O30" s="22"/>
      <c r="P30" s="23"/>
    </row>
    <row r="31" spans="1:20" x14ac:dyDescent="0.25">
      <c r="A31" s="16" t="str">
        <f>"BM, wenn MB um "&amp;Q!AS12&amp;" Stk. unterschritten ist?"</f>
        <v>BM, wenn MB um 10 Stk. unterschritten ist?</v>
      </c>
      <c r="F31" s="14"/>
      <c r="G31" s="16" t="str">
        <f>IF(F31=D!O14,"OK","Falsch")</f>
        <v>Falsch</v>
      </c>
      <c r="I31" s="21"/>
      <c r="J31" s="22"/>
      <c r="K31" s="22"/>
      <c r="L31" s="22"/>
      <c r="M31" s="22"/>
      <c r="N31" s="22"/>
      <c r="O31" s="22"/>
      <c r="P31" s="23"/>
    </row>
    <row r="32" spans="1:20" x14ac:dyDescent="0.25">
      <c r="F32" s="15"/>
      <c r="G32" s="16"/>
      <c r="I32" s="21"/>
      <c r="J32" s="22"/>
      <c r="K32" s="22"/>
      <c r="L32" s="22"/>
      <c r="M32" s="22"/>
      <c r="N32" s="22"/>
      <c r="O32" s="22"/>
      <c r="P32" s="23"/>
    </row>
    <row r="33" spans="1:16" ht="15.75" thickBot="1" x14ac:dyDescent="0.3">
      <c r="A33" t="s">
        <v>24</v>
      </c>
      <c r="F33" s="14"/>
      <c r="G33" s="16" t="str">
        <f>IF(F33=D!N17,"OK","Falsch")</f>
        <v>Falsch</v>
      </c>
      <c r="I33" s="24"/>
      <c r="J33" s="25"/>
      <c r="K33" s="25"/>
      <c r="L33" s="25"/>
      <c r="M33" s="25"/>
      <c r="N33" s="25"/>
      <c r="O33" s="25"/>
      <c r="P33" s="26"/>
    </row>
  </sheetData>
  <sheetProtection password="CC0A" sheet="1" objects="1" scenarios="1"/>
  <conditionalFormatting sqref="G23">
    <cfRule type="containsText" dxfId="11" priority="11" operator="containsText" text="Falsch">
      <formula>NOT(ISERROR(SEARCH("Falsch",G23)))</formula>
    </cfRule>
    <cfRule type="containsText" dxfId="10" priority="12" operator="containsText" text="OK">
      <formula>NOT(ISERROR(SEARCH("OK",G23)))</formula>
    </cfRule>
  </conditionalFormatting>
  <conditionalFormatting sqref="G25">
    <cfRule type="containsText" dxfId="9" priority="9" operator="containsText" text="Falsch">
      <formula>NOT(ISERROR(SEARCH("Falsch",G25)))</formula>
    </cfRule>
    <cfRule type="containsText" dxfId="8" priority="10" operator="containsText" text="OK">
      <formula>NOT(ISERROR(SEARCH("OK",G25)))</formula>
    </cfRule>
  </conditionalFormatting>
  <conditionalFormatting sqref="G27">
    <cfRule type="containsText" dxfId="7" priority="7" operator="containsText" text="Falsch">
      <formula>NOT(ISERROR(SEARCH("Falsch",G27)))</formula>
    </cfRule>
    <cfRule type="containsText" dxfId="6" priority="8" operator="containsText" text="OK">
      <formula>NOT(ISERROR(SEARCH("OK",G27)))</formula>
    </cfRule>
  </conditionalFormatting>
  <conditionalFormatting sqref="G29">
    <cfRule type="containsText" dxfId="5" priority="5" operator="containsText" text="Falsch">
      <formula>NOT(ISERROR(SEARCH("Falsch",G29)))</formula>
    </cfRule>
    <cfRule type="containsText" dxfId="4" priority="6" operator="containsText" text="OK">
      <formula>NOT(ISERROR(SEARCH("OK",G29)))</formula>
    </cfRule>
  </conditionalFormatting>
  <conditionalFormatting sqref="G31">
    <cfRule type="containsText" dxfId="3" priority="3" operator="containsText" text="Falsch">
      <formula>NOT(ISERROR(SEARCH("Falsch",G31)))</formula>
    </cfRule>
    <cfRule type="containsText" dxfId="2" priority="4" operator="containsText" text="OK">
      <formula>NOT(ISERROR(SEARCH("OK",G31)))</formula>
    </cfRule>
  </conditionalFormatting>
  <conditionalFormatting sqref="G33">
    <cfRule type="containsText" dxfId="1" priority="1" operator="containsText" text="Falsch">
      <formula>NOT(ISERROR(SEARCH("Falsch",G33)))</formula>
    </cfRule>
    <cfRule type="containsText" dxfId="0" priority="2" operator="containsText" text="OK">
      <formula>NOT(ISERROR(SEARCH("OK",G33)))</formula>
    </cfRule>
  </conditionalFormatting>
  <dataValidations count="1">
    <dataValidation type="list" allowBlank="1" showInputMessage="1" showErrorMessage="1" sqref="F33">
      <formula1>list</formula1>
    </dataValidation>
  </dataValidations>
  <pageMargins left="0.70866141732283472" right="0.70866141732283472" top="0.78740157480314965" bottom="0.78740157480314965" header="0.31496062992125984" footer="0.31496062992125984"/>
  <pageSetup paperSize="9" scale="5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Spinner 2">
              <controlPr defaultSize="0" autoPict="0">
                <anchor moveWithCells="1" sizeWithCells="1">
                  <from>
                    <xdr:col>17</xdr:col>
                    <xdr:colOff>28575</xdr:colOff>
                    <xdr:row>7</xdr:row>
                    <xdr:rowOff>57150</xdr:rowOff>
                  </from>
                  <to>
                    <xdr:col>18</xdr:col>
                    <xdr:colOff>114300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Scroll Bar 3">
              <controlPr defaultSize="0" autoPict="0">
                <anchor moveWithCells="1">
                  <from>
                    <xdr:col>17</xdr:col>
                    <xdr:colOff>28575</xdr:colOff>
                    <xdr:row>13</xdr:row>
                    <xdr:rowOff>152400</xdr:rowOff>
                  </from>
                  <to>
                    <xdr:col>19</xdr:col>
                    <xdr:colOff>895350</xdr:colOff>
                    <xdr:row>16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6:Q20"/>
  <sheetViews>
    <sheetView workbookViewId="0">
      <selection sqref="A1:XFD1048576"/>
    </sheetView>
  </sheetViews>
  <sheetFormatPr baseColWidth="10" defaultRowHeight="15" x14ac:dyDescent="0.25"/>
  <cols>
    <col min="1" max="9" width="11.42578125" style="27"/>
    <col min="10" max="11" width="11.42578125" style="27" customWidth="1"/>
    <col min="12" max="17" width="11.42578125" style="27" hidden="1" customWidth="1"/>
    <col min="18" max="20" width="11.42578125" style="27" customWidth="1"/>
    <col min="21" max="16384" width="11.42578125" style="27"/>
  </cols>
  <sheetData>
    <row r="6" spans="14:15" x14ac:dyDescent="0.25">
      <c r="N6" s="27" t="s">
        <v>0</v>
      </c>
      <c r="O6" s="27">
        <f>Q!AS5</f>
        <v>720</v>
      </c>
    </row>
    <row r="7" spans="14:15" x14ac:dyDescent="0.25">
      <c r="N7" s="27" t="s">
        <v>1</v>
      </c>
      <c r="O7" s="27">
        <f>Q!AS6</f>
        <v>40</v>
      </c>
    </row>
    <row r="8" spans="14:15" x14ac:dyDescent="0.25">
      <c r="N8" s="27" t="s">
        <v>3</v>
      </c>
      <c r="O8" s="27">
        <f>O7*2</f>
        <v>80</v>
      </c>
    </row>
    <row r="9" spans="14:15" x14ac:dyDescent="0.25">
      <c r="N9" s="27" t="s">
        <v>5</v>
      </c>
      <c r="O9" s="27">
        <f>Q!AS8</f>
        <v>3</v>
      </c>
    </row>
    <row r="10" spans="14:15" x14ac:dyDescent="0.25">
      <c r="N10" s="27" t="s">
        <v>9</v>
      </c>
      <c r="O10" s="27">
        <f>O7*O9+O8</f>
        <v>200</v>
      </c>
    </row>
    <row r="11" spans="14:15" x14ac:dyDescent="0.25">
      <c r="N11" s="27" t="s">
        <v>10</v>
      </c>
      <c r="O11" s="27">
        <f>(O6-O8)/2+O8</f>
        <v>400</v>
      </c>
    </row>
    <row r="12" spans="14:15" x14ac:dyDescent="0.25">
      <c r="N12" s="27" t="s">
        <v>11</v>
      </c>
      <c r="O12" s="27">
        <f>O6-O8</f>
        <v>640</v>
      </c>
    </row>
    <row r="13" spans="14:15" x14ac:dyDescent="0.25">
      <c r="N13" s="27" t="s">
        <v>12</v>
      </c>
      <c r="O13" s="27">
        <f>Q!AS12</f>
        <v>10</v>
      </c>
    </row>
    <row r="14" spans="14:15" x14ac:dyDescent="0.25">
      <c r="N14" s="27" t="s">
        <v>28</v>
      </c>
      <c r="O14" s="27">
        <f>O12+O13</f>
        <v>650</v>
      </c>
    </row>
    <row r="16" spans="14:15" x14ac:dyDescent="0.25">
      <c r="N16" s="27" t="s">
        <v>0</v>
      </c>
    </row>
    <row r="17" spans="14:14" x14ac:dyDescent="0.25">
      <c r="N17" s="27" t="s">
        <v>3</v>
      </c>
    </row>
    <row r="18" spans="14:14" x14ac:dyDescent="0.25">
      <c r="N18" s="27" t="s">
        <v>9</v>
      </c>
    </row>
    <row r="19" spans="14:14" x14ac:dyDescent="0.25">
      <c r="N19" s="27" t="s">
        <v>11</v>
      </c>
    </row>
    <row r="20" spans="14:14" x14ac:dyDescent="0.25">
      <c r="N20" s="27" t="s">
        <v>29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Q</vt:lpstr>
      <vt:lpstr>Diagramm</vt:lpstr>
      <vt:lpstr>D</vt:lpstr>
      <vt:lpstr>Tabelle1</vt:lpstr>
      <vt:lpstr>list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cp:lastPrinted>2021-01-03T13:01:14Z</cp:lastPrinted>
  <dcterms:created xsi:type="dcterms:W3CDTF">2021-01-02T20:56:59Z</dcterms:created>
  <dcterms:modified xsi:type="dcterms:W3CDTF">2021-03-05T16:19:51Z</dcterms:modified>
</cp:coreProperties>
</file>