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8275" windowHeight="1231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6" i="1"/>
  <c r="B6" s="1"/>
  <c r="C6" s="1"/>
  <c r="A7" l="1"/>
  <c r="D6"/>
  <c r="E6" s="1"/>
  <c r="F6" s="1"/>
  <c r="D7" l="1"/>
  <c r="E7" s="1"/>
  <c r="A8"/>
  <c r="A9" s="1"/>
  <c r="A10" s="1"/>
  <c r="A11" s="1"/>
  <c r="A12" s="1"/>
  <c r="A13" s="1"/>
  <c r="A14" s="1"/>
  <c r="A15" s="1"/>
  <c r="B7"/>
  <c r="C7" s="1"/>
  <c r="D15" l="1"/>
  <c r="E15" s="1"/>
  <c r="B15"/>
  <c r="C15" s="1"/>
  <c r="D9"/>
  <c r="E9" s="1"/>
  <c r="D8"/>
  <c r="E8" s="1"/>
  <c r="B9"/>
  <c r="C9" s="1"/>
  <c r="F7"/>
  <c r="B8"/>
  <c r="C8" s="1"/>
  <c r="D10"/>
  <c r="E10" s="1"/>
  <c r="B10"/>
  <c r="C10" s="1"/>
  <c r="F15" l="1"/>
  <c r="F9"/>
  <c r="F8"/>
  <c r="D11"/>
  <c r="E11" s="1"/>
  <c r="B11"/>
  <c r="C11" s="1"/>
  <c r="F10"/>
  <c r="B12" l="1"/>
  <c r="C12" s="1"/>
  <c r="D12"/>
  <c r="E12" s="1"/>
  <c r="F11"/>
  <c r="F12" l="1"/>
  <c r="D13"/>
  <c r="E13" s="1"/>
  <c r="B13"/>
  <c r="C13" s="1"/>
  <c r="D14" l="1"/>
  <c r="E14" s="1"/>
  <c r="B14"/>
  <c r="C14" s="1"/>
  <c r="F13"/>
  <c r="F14" l="1"/>
</calcChain>
</file>

<file path=xl/sharedStrings.xml><?xml version="1.0" encoding="utf-8"?>
<sst xmlns="http://schemas.openxmlformats.org/spreadsheetml/2006/main" count="14" uniqueCount="14">
  <si>
    <t>EP:</t>
  </si>
  <si>
    <t>Jahres bed:</t>
  </si>
  <si>
    <t>Lks:</t>
  </si>
  <si>
    <t>pausch. Bestell-
kosten/je Bestell.</t>
  </si>
  <si>
    <t>Bestellme</t>
  </si>
  <si>
    <t>Best-anzahl</t>
  </si>
  <si>
    <t>Bestell-kosten</t>
  </si>
  <si>
    <t>Ø Lagerbest</t>
  </si>
  <si>
    <t>Lagerkosten</t>
  </si>
  <si>
    <t>Gesamtkosten</t>
  </si>
  <si>
    <t>Info:</t>
  </si>
  <si>
    <t>die Anz. der Bestellungen
immer mit allen Nach-
kommastellen rechnen!</t>
  </si>
  <si>
    <t>1000-10000</t>
  </si>
  <si>
    <t>10-100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</si>
</sst>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9" fontId="0" fillId="2" borderId="0" xfId="0" applyNumberFormat="1" applyFill="1"/>
    <xf numFmtId="44" fontId="0" fillId="2" borderId="0" xfId="1" applyFont="1" applyFill="1"/>
    <xf numFmtId="164" fontId="0" fillId="0" borderId="0" xfId="0" applyNumberFormat="1"/>
    <xf numFmtId="4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Optimale Bestellmenge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408573928258967"/>
          <c:y val="5.1400554097404488E-2"/>
          <c:w val="0.76359470691163611"/>
          <c:h val="0.8326195683872849"/>
        </c:manualLayout>
      </c:layout>
      <c:lineChart>
        <c:grouping val="standard"/>
        <c:ser>
          <c:idx val="0"/>
          <c:order val="0"/>
          <c:tx>
            <c:strRef>
              <c:f>Tabelle1!$C$5</c:f>
              <c:strCache>
                <c:ptCount val="1"/>
                <c:pt idx="0">
                  <c:v>Bestell-kosten</c:v>
                </c:pt>
              </c:strCache>
            </c:strRef>
          </c:tx>
          <c:cat>
            <c:numRef>
              <c:f>Tabelle1!$A$6:$A$15</c:f>
              <c:numCache>
                <c:formatCode>General</c:formatCode>
                <c:ptCount val="10"/>
                <c:pt idx="0">
                  <c:v>600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  <c:pt idx="4">
                  <c:v>3000</c:v>
                </c:pt>
                <c:pt idx="5">
                  <c:v>3600</c:v>
                </c:pt>
                <c:pt idx="6">
                  <c:v>4200</c:v>
                </c:pt>
                <c:pt idx="7">
                  <c:v>4800</c:v>
                </c:pt>
                <c:pt idx="8">
                  <c:v>5400</c:v>
                </c:pt>
                <c:pt idx="9">
                  <c:v>6000</c:v>
                </c:pt>
              </c:numCache>
            </c:numRef>
          </c:cat>
          <c:val>
            <c:numRef>
              <c:f>Tabelle1!$C$6:$C$15</c:f>
              <c:numCache>
                <c:formatCode>_-* #,##0.00\ "€"_-;\-* #,##0.00\ "€"_-;_-* "-"??\ "€"_-;_-@_-</c:formatCode>
                <c:ptCount val="10"/>
                <c:pt idx="0">
                  <c:v>166.66666666666669</c:v>
                </c:pt>
                <c:pt idx="1">
                  <c:v>83.333333333333343</c:v>
                </c:pt>
                <c:pt idx="2">
                  <c:v>55.555555555555557</c:v>
                </c:pt>
                <c:pt idx="3">
                  <c:v>41.666666666666671</c:v>
                </c:pt>
                <c:pt idx="4">
                  <c:v>33.333333333333336</c:v>
                </c:pt>
                <c:pt idx="5">
                  <c:v>27.777777777777779</c:v>
                </c:pt>
                <c:pt idx="6">
                  <c:v>23.80952380952381</c:v>
                </c:pt>
                <c:pt idx="7">
                  <c:v>20.833333333333336</c:v>
                </c:pt>
                <c:pt idx="8">
                  <c:v>18.518518518518519</c:v>
                </c:pt>
                <c:pt idx="9">
                  <c:v>16.666666666666668</c:v>
                </c:pt>
              </c:numCache>
            </c:numRef>
          </c:val>
        </c:ser>
        <c:ser>
          <c:idx val="1"/>
          <c:order val="1"/>
          <c:tx>
            <c:strRef>
              <c:f>Tabelle1!$E$5</c:f>
              <c:strCache>
                <c:ptCount val="1"/>
                <c:pt idx="0">
                  <c:v>Lagerkosten</c:v>
                </c:pt>
              </c:strCache>
            </c:strRef>
          </c:tx>
          <c:cat>
            <c:numRef>
              <c:f>Tabelle1!$A$6:$A$15</c:f>
              <c:numCache>
                <c:formatCode>General</c:formatCode>
                <c:ptCount val="10"/>
                <c:pt idx="0">
                  <c:v>600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  <c:pt idx="4">
                  <c:v>3000</c:v>
                </c:pt>
                <c:pt idx="5">
                  <c:v>3600</c:v>
                </c:pt>
                <c:pt idx="6">
                  <c:v>4200</c:v>
                </c:pt>
                <c:pt idx="7">
                  <c:v>4800</c:v>
                </c:pt>
                <c:pt idx="8">
                  <c:v>5400</c:v>
                </c:pt>
                <c:pt idx="9">
                  <c:v>6000</c:v>
                </c:pt>
              </c:numCache>
            </c:numRef>
          </c:cat>
          <c:val>
            <c:numRef>
              <c:f>Tabelle1!$E$6:$E$15</c:f>
              <c:numCache>
                <c:formatCode>_-* #,##0.00\ "€"_-;\-* #,##0.00\ "€"_-;_-* "-"??\ "€"_-;_-@_-</c:formatCode>
                <c:ptCount val="10"/>
                <c:pt idx="0">
                  <c:v>75</c:v>
                </c:pt>
                <c:pt idx="1">
                  <c:v>150</c:v>
                </c:pt>
                <c:pt idx="2">
                  <c:v>225</c:v>
                </c:pt>
                <c:pt idx="3">
                  <c:v>300</c:v>
                </c:pt>
                <c:pt idx="4">
                  <c:v>375</c:v>
                </c:pt>
                <c:pt idx="5">
                  <c:v>450</c:v>
                </c:pt>
                <c:pt idx="6">
                  <c:v>525</c:v>
                </c:pt>
                <c:pt idx="7">
                  <c:v>600</c:v>
                </c:pt>
                <c:pt idx="8">
                  <c:v>675</c:v>
                </c:pt>
                <c:pt idx="9">
                  <c:v>750</c:v>
                </c:pt>
              </c:numCache>
            </c:numRef>
          </c:val>
        </c:ser>
        <c:ser>
          <c:idx val="2"/>
          <c:order val="2"/>
          <c:tx>
            <c:strRef>
              <c:f>Tabelle1!$F$5</c:f>
              <c:strCache>
                <c:ptCount val="1"/>
                <c:pt idx="0">
                  <c:v>Gesamtkosten</c:v>
                </c:pt>
              </c:strCache>
            </c:strRef>
          </c:tx>
          <c:cat>
            <c:numRef>
              <c:f>Tabelle1!$A$6:$A$15</c:f>
              <c:numCache>
                <c:formatCode>General</c:formatCode>
                <c:ptCount val="10"/>
                <c:pt idx="0">
                  <c:v>600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  <c:pt idx="4">
                  <c:v>3000</c:v>
                </c:pt>
                <c:pt idx="5">
                  <c:v>3600</c:v>
                </c:pt>
                <c:pt idx="6">
                  <c:v>4200</c:v>
                </c:pt>
                <c:pt idx="7">
                  <c:v>4800</c:v>
                </c:pt>
                <c:pt idx="8">
                  <c:v>5400</c:v>
                </c:pt>
                <c:pt idx="9">
                  <c:v>6000</c:v>
                </c:pt>
              </c:numCache>
            </c:numRef>
          </c:cat>
          <c:val>
            <c:numRef>
              <c:f>Tabelle1!$F$6:$F$15</c:f>
              <c:numCache>
                <c:formatCode>_-* #,##0.00\ "€"_-;\-* #,##0.00\ "€"_-;_-* "-"??\ "€"_-;_-@_-</c:formatCode>
                <c:ptCount val="10"/>
                <c:pt idx="0">
                  <c:v>241.66666666666669</c:v>
                </c:pt>
                <c:pt idx="1">
                  <c:v>233.33333333333334</c:v>
                </c:pt>
                <c:pt idx="2">
                  <c:v>280.55555555555554</c:v>
                </c:pt>
                <c:pt idx="3">
                  <c:v>341.66666666666669</c:v>
                </c:pt>
                <c:pt idx="4">
                  <c:v>408.33333333333331</c:v>
                </c:pt>
                <c:pt idx="5">
                  <c:v>477.77777777777777</c:v>
                </c:pt>
                <c:pt idx="6">
                  <c:v>548.80952380952385</c:v>
                </c:pt>
                <c:pt idx="7">
                  <c:v>620.83333333333337</c:v>
                </c:pt>
                <c:pt idx="8">
                  <c:v>693.51851851851848</c:v>
                </c:pt>
                <c:pt idx="9">
                  <c:v>766.66666666666663</c:v>
                </c:pt>
              </c:numCache>
            </c:numRef>
          </c:val>
        </c:ser>
        <c:marker val="1"/>
        <c:axId val="102340480"/>
        <c:axId val="143386496"/>
      </c:lineChart>
      <c:catAx>
        <c:axId val="102340480"/>
        <c:scaling>
          <c:orientation val="minMax"/>
        </c:scaling>
        <c:axPos val="b"/>
        <c:numFmt formatCode="General" sourceLinked="1"/>
        <c:tickLblPos val="nextTo"/>
        <c:crossAx val="143386496"/>
        <c:crosses val="autoZero"/>
        <c:auto val="1"/>
        <c:lblAlgn val="ctr"/>
        <c:lblOffset val="100"/>
      </c:catAx>
      <c:valAx>
        <c:axId val="143386496"/>
        <c:scaling>
          <c:orientation val="minMax"/>
        </c:scaling>
        <c:axPos val="l"/>
        <c:majorGridlines/>
        <c:numFmt formatCode="General" sourceLinked="0"/>
        <c:tickLblPos val="nextTo"/>
        <c:crossAx val="102340480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45934711286089241"/>
          <c:y val="0.12442403032954216"/>
          <c:w val="0.14754063981702661"/>
          <c:h val="0.25115157480314959"/>
        </c:manualLayout>
      </c:layout>
      <c:spPr>
        <a:solidFill>
          <a:schemeClr val="bg1"/>
        </a:solidFill>
      </c:spPr>
    </c:legend>
    <c:plotVisOnly val="1"/>
  </c:chart>
  <c:printSettings>
    <c:headerFooter/>
    <c:pageMargins b="0.78740157499999996" l="0.7" r="0.7" t="0.78740157499999996" header="0.3" footer="0.3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15</xdr:row>
      <xdr:rowOff>133350</xdr:rowOff>
    </xdr:from>
    <xdr:to>
      <xdr:col>10</xdr:col>
      <xdr:colOff>419099</xdr:colOff>
      <xdr:row>30</xdr:row>
      <xdr:rowOff>19050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tabSelected="1" workbookViewId="0">
      <selection activeCell="H2" sqref="H2"/>
    </sheetView>
  </sheetViews>
  <sheetFormatPr baseColWidth="10" defaultRowHeight="15"/>
  <cols>
    <col min="3" max="3" width="14.28515625" bestFit="1" customWidth="1"/>
  </cols>
  <sheetData>
    <row r="1" spans="1:6">
      <c r="A1" t="s">
        <v>0</v>
      </c>
      <c r="B1" s="4">
        <v>5</v>
      </c>
      <c r="C1" t="s">
        <v>2</v>
      </c>
      <c r="D1" s="3">
        <v>0.05</v>
      </c>
      <c r="E1" s="7" t="s">
        <v>10</v>
      </c>
      <c r="F1" s="7"/>
    </row>
    <row r="2" spans="1:6" ht="47.25" customHeight="1">
      <c r="A2" t="s">
        <v>1</v>
      </c>
      <c r="B2" s="2">
        <v>10000</v>
      </c>
      <c r="C2" s="1" t="s">
        <v>3</v>
      </c>
      <c r="D2" s="4">
        <v>10</v>
      </c>
      <c r="E2" s="8" t="s">
        <v>11</v>
      </c>
      <c r="F2" s="8"/>
    </row>
    <row r="3" spans="1:6">
      <c r="B3" t="s">
        <v>12</v>
      </c>
      <c r="D3" t="s">
        <v>13</v>
      </c>
    </row>
    <row r="5" spans="1:6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</row>
    <row r="6" spans="1:6">
      <c r="A6">
        <f>ROUND($B$2/18,-2)</f>
        <v>600</v>
      </c>
      <c r="B6" s="5">
        <f>$B$2/A6</f>
        <v>16.666666666666668</v>
      </c>
      <c r="C6" s="6">
        <f>$D$2*B6</f>
        <v>166.66666666666669</v>
      </c>
      <c r="D6">
        <f>A6/2</f>
        <v>300</v>
      </c>
      <c r="E6" s="6">
        <f>D6*$B$1*$D$1</f>
        <v>75</v>
      </c>
      <c r="F6" s="6">
        <f>C6+E6</f>
        <v>241.66666666666669</v>
      </c>
    </row>
    <row r="7" spans="1:6">
      <c r="A7">
        <f>A6+$A$6</f>
        <v>1200</v>
      </c>
      <c r="B7" s="5">
        <f t="shared" ref="B7:B15" si="0">$B$2/A7</f>
        <v>8.3333333333333339</v>
      </c>
      <c r="C7" s="6">
        <f t="shared" ref="C7:C15" si="1">$D$2*B7</f>
        <v>83.333333333333343</v>
      </c>
      <c r="D7">
        <f t="shared" ref="D7:D14" si="2">A7/2</f>
        <v>600</v>
      </c>
      <c r="E7" s="6">
        <f t="shared" ref="E7:E15" si="3">D7*$B$1*$D$1</f>
        <v>150</v>
      </c>
      <c r="F7" s="6">
        <f t="shared" ref="F7:F14" si="4">C7+E7</f>
        <v>233.33333333333334</v>
      </c>
    </row>
    <row r="8" spans="1:6">
      <c r="A8">
        <f t="shared" ref="A8:A14" si="5">A7+$A$6</f>
        <v>1800</v>
      </c>
      <c r="B8" s="5">
        <f t="shared" si="0"/>
        <v>5.5555555555555554</v>
      </c>
      <c r="C8" s="6">
        <f t="shared" si="1"/>
        <v>55.555555555555557</v>
      </c>
      <c r="D8">
        <f t="shared" si="2"/>
        <v>900</v>
      </c>
      <c r="E8" s="6">
        <f t="shared" si="3"/>
        <v>225</v>
      </c>
      <c r="F8" s="6">
        <f t="shared" si="4"/>
        <v>280.55555555555554</v>
      </c>
    </row>
    <row r="9" spans="1:6">
      <c r="A9">
        <f t="shared" si="5"/>
        <v>2400</v>
      </c>
      <c r="B9" s="5">
        <f t="shared" si="0"/>
        <v>4.166666666666667</v>
      </c>
      <c r="C9" s="6">
        <f t="shared" si="1"/>
        <v>41.666666666666671</v>
      </c>
      <c r="D9">
        <f t="shared" si="2"/>
        <v>1200</v>
      </c>
      <c r="E9" s="6">
        <f t="shared" si="3"/>
        <v>300</v>
      </c>
      <c r="F9" s="6">
        <f t="shared" si="4"/>
        <v>341.66666666666669</v>
      </c>
    </row>
    <row r="10" spans="1:6">
      <c r="A10">
        <f t="shared" si="5"/>
        <v>3000</v>
      </c>
      <c r="B10" s="5">
        <f t="shared" si="0"/>
        <v>3.3333333333333335</v>
      </c>
      <c r="C10" s="6">
        <f t="shared" si="1"/>
        <v>33.333333333333336</v>
      </c>
      <c r="D10">
        <f t="shared" si="2"/>
        <v>1500</v>
      </c>
      <c r="E10" s="6">
        <f t="shared" si="3"/>
        <v>375</v>
      </c>
      <c r="F10" s="6">
        <f t="shared" si="4"/>
        <v>408.33333333333331</v>
      </c>
    </row>
    <row r="11" spans="1:6">
      <c r="A11">
        <f t="shared" si="5"/>
        <v>3600</v>
      </c>
      <c r="B11" s="5">
        <f t="shared" si="0"/>
        <v>2.7777777777777777</v>
      </c>
      <c r="C11" s="6">
        <f t="shared" si="1"/>
        <v>27.777777777777779</v>
      </c>
      <c r="D11">
        <f t="shared" si="2"/>
        <v>1800</v>
      </c>
      <c r="E11" s="6">
        <f t="shared" si="3"/>
        <v>450</v>
      </c>
      <c r="F11" s="6">
        <f t="shared" si="4"/>
        <v>477.77777777777777</v>
      </c>
    </row>
    <row r="12" spans="1:6">
      <c r="A12">
        <f t="shared" si="5"/>
        <v>4200</v>
      </c>
      <c r="B12" s="5">
        <f t="shared" si="0"/>
        <v>2.3809523809523809</v>
      </c>
      <c r="C12" s="6">
        <f t="shared" si="1"/>
        <v>23.80952380952381</v>
      </c>
      <c r="D12">
        <f t="shared" si="2"/>
        <v>2100</v>
      </c>
      <c r="E12" s="6">
        <f t="shared" si="3"/>
        <v>525</v>
      </c>
      <c r="F12" s="6">
        <f t="shared" si="4"/>
        <v>548.80952380952385</v>
      </c>
    </row>
    <row r="13" spans="1:6">
      <c r="A13">
        <f t="shared" si="5"/>
        <v>4800</v>
      </c>
      <c r="B13" s="5">
        <f t="shared" si="0"/>
        <v>2.0833333333333335</v>
      </c>
      <c r="C13" s="6">
        <f t="shared" si="1"/>
        <v>20.833333333333336</v>
      </c>
      <c r="D13">
        <f t="shared" si="2"/>
        <v>2400</v>
      </c>
      <c r="E13" s="6">
        <f t="shared" si="3"/>
        <v>600</v>
      </c>
      <c r="F13" s="6">
        <f t="shared" si="4"/>
        <v>620.83333333333337</v>
      </c>
    </row>
    <row r="14" spans="1:6">
      <c r="A14">
        <f t="shared" si="5"/>
        <v>5400</v>
      </c>
      <c r="B14" s="5">
        <f t="shared" si="0"/>
        <v>1.8518518518518519</v>
      </c>
      <c r="C14" s="6">
        <f t="shared" si="1"/>
        <v>18.518518518518519</v>
      </c>
      <c r="D14">
        <f t="shared" si="2"/>
        <v>2700</v>
      </c>
      <c r="E14" s="6">
        <f t="shared" si="3"/>
        <v>675</v>
      </c>
      <c r="F14" s="6">
        <f t="shared" si="4"/>
        <v>693.51851851851848</v>
      </c>
    </row>
    <row r="15" spans="1:6">
      <c r="A15">
        <f t="shared" ref="A15" si="6">A14+$A$6</f>
        <v>6000</v>
      </c>
      <c r="B15" s="5">
        <f t="shared" si="0"/>
        <v>1.6666666666666667</v>
      </c>
      <c r="C15" s="6">
        <f t="shared" si="1"/>
        <v>16.666666666666668</v>
      </c>
      <c r="D15">
        <f t="shared" ref="D15" si="7">A15/2</f>
        <v>3000</v>
      </c>
      <c r="E15" s="6">
        <f t="shared" si="3"/>
        <v>750</v>
      </c>
      <c r="F15" s="6">
        <f t="shared" ref="F15" si="8">C15+E15</f>
        <v>766.66666666666663</v>
      </c>
    </row>
  </sheetData>
  <mergeCells count="2">
    <mergeCell ref="E2:F2"/>
    <mergeCell ref="E1:F1"/>
  </mergeCells>
  <printOptions headings="1"/>
  <pageMargins left="0.70866141732283472" right="0.70866141732283472" top="0.78740157480314965" bottom="0.78740157480314965" header="0.31496062992125984" footer="0.31496062992125984"/>
  <pageSetup paperSize="9" scale="9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2021-02-02T12:29:46Z</cp:lastPrinted>
  <dcterms:created xsi:type="dcterms:W3CDTF">2021-02-02T12:19:07Z</dcterms:created>
  <dcterms:modified xsi:type="dcterms:W3CDTF">2021-02-02T16:33:10Z</dcterms:modified>
</cp:coreProperties>
</file>