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lineare K" sheetId="1" r:id="rId1"/>
  </sheets>
  <calcPr calcId="125725"/>
</workbook>
</file>

<file path=xl/calcChain.xml><?xml version="1.0" encoding="utf-8"?>
<calcChain xmlns="http://schemas.openxmlformats.org/spreadsheetml/2006/main">
  <c r="B6" i="1"/>
  <c r="F2"/>
  <c r="G2" s="1"/>
  <c r="F1"/>
  <c r="E6"/>
  <c r="C6"/>
  <c r="F4" l="1"/>
  <c r="G4" s="1"/>
  <c r="H1"/>
  <c r="F6"/>
  <c r="D6"/>
  <c r="G6" s="1"/>
  <c r="A7" l="1"/>
  <c r="E7" s="1"/>
  <c r="A8" l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F7"/>
  <c r="C7"/>
  <c r="B7"/>
  <c r="E8" l="1"/>
  <c r="E9"/>
  <c r="F10"/>
  <c r="D7"/>
  <c r="G7" s="1"/>
  <c r="B10"/>
  <c r="F8"/>
  <c r="C8"/>
  <c r="E10"/>
  <c r="C9"/>
  <c r="B8"/>
  <c r="C10"/>
  <c r="B9"/>
  <c r="F9"/>
  <c r="D8"/>
  <c r="E11"/>
  <c r="C11"/>
  <c r="B11"/>
  <c r="F11"/>
  <c r="G8" l="1"/>
  <c r="D9"/>
  <c r="G9" s="1"/>
  <c r="D10"/>
  <c r="G10" s="1"/>
  <c r="E12"/>
  <c r="C12"/>
  <c r="B12"/>
  <c r="F12"/>
  <c r="D11"/>
  <c r="G11" s="1"/>
  <c r="C13" l="1"/>
  <c r="B13"/>
  <c r="E13"/>
  <c r="F13"/>
  <c r="D12"/>
  <c r="G12" s="1"/>
  <c r="B14" l="1"/>
  <c r="D14" s="1"/>
  <c r="E14"/>
  <c r="C14"/>
  <c r="F14"/>
  <c r="D13"/>
  <c r="G13" s="1"/>
  <c r="G14" l="1"/>
  <c r="E15"/>
  <c r="C15"/>
  <c r="B15"/>
  <c r="F15"/>
  <c r="E16" l="1"/>
  <c r="C16"/>
  <c r="B16"/>
  <c r="F16"/>
  <c r="D15"/>
  <c r="G15" s="1"/>
  <c r="C17" l="1"/>
  <c r="B17"/>
  <c r="E17"/>
  <c r="F17"/>
  <c r="D16"/>
  <c r="G16" s="1"/>
  <c r="B18" l="1"/>
  <c r="E18"/>
  <c r="C18"/>
  <c r="F18"/>
  <c r="D17"/>
  <c r="G17" s="1"/>
  <c r="D18" l="1"/>
  <c r="G18" s="1"/>
  <c r="E19"/>
  <c r="C19"/>
  <c r="B19"/>
  <c r="F19"/>
  <c r="D19" l="1"/>
  <c r="G19" s="1"/>
  <c r="E20"/>
  <c r="C20"/>
  <c r="B20"/>
  <c r="F20"/>
  <c r="C21" l="1"/>
  <c r="B21"/>
  <c r="E21"/>
  <c r="F21"/>
  <c r="D20"/>
  <c r="G20" s="1"/>
  <c r="E22" l="1"/>
  <c r="C22"/>
  <c r="B22"/>
  <c r="F22"/>
  <c r="D21"/>
  <c r="G21" s="1"/>
  <c r="E23" l="1"/>
  <c r="C23"/>
  <c r="B23"/>
  <c r="F23"/>
  <c r="D22"/>
  <c r="G22" s="1"/>
  <c r="B24" l="1"/>
  <c r="D24" s="1"/>
  <c r="E24"/>
  <c r="C24"/>
  <c r="F24"/>
  <c r="D23"/>
  <c r="G23" s="1"/>
  <c r="G24" l="1"/>
  <c r="C25"/>
  <c r="B25"/>
  <c r="E25"/>
  <c r="F25"/>
  <c r="E26" l="1"/>
  <c r="C26"/>
  <c r="B26"/>
  <c r="F26"/>
  <c r="D25"/>
  <c r="G25" s="1"/>
  <c r="E27" l="1"/>
  <c r="C27"/>
  <c r="B27"/>
  <c r="F27"/>
  <c r="D26"/>
  <c r="G26" s="1"/>
  <c r="B28" l="1"/>
  <c r="D28" s="1"/>
  <c r="E28"/>
  <c r="C28"/>
  <c r="F28"/>
  <c r="D27"/>
  <c r="G27" s="1"/>
  <c r="G28" l="1"/>
  <c r="C29"/>
  <c r="B29"/>
  <c r="E29"/>
  <c r="F29"/>
  <c r="E30" l="1"/>
  <c r="C30"/>
  <c r="B30"/>
  <c r="F30"/>
  <c r="D29"/>
  <c r="G29" s="1"/>
  <c r="D30" l="1"/>
  <c r="G30" s="1"/>
  <c r="E31"/>
  <c r="C31"/>
  <c r="B31"/>
  <c r="F31"/>
  <c r="B32" l="1"/>
  <c r="D32" s="1"/>
  <c r="G32" s="1"/>
  <c r="E32"/>
  <c r="C32"/>
  <c r="F32"/>
  <c r="D31"/>
  <c r="G31" s="1"/>
  <c r="C33" l="1"/>
  <c r="B33"/>
  <c r="E33"/>
  <c r="F33"/>
  <c r="E34" l="1"/>
  <c r="C34"/>
  <c r="B34"/>
  <c r="F34"/>
  <c r="D33"/>
  <c r="G33" s="1"/>
  <c r="D34" l="1"/>
  <c r="G34" s="1"/>
  <c r="E35"/>
  <c r="C35"/>
  <c r="B35"/>
  <c r="F35"/>
  <c r="B36" l="1"/>
  <c r="D36" s="1"/>
  <c r="G36" s="1"/>
  <c r="E36"/>
  <c r="C36"/>
  <c r="F36"/>
  <c r="D35"/>
  <c r="G35" s="1"/>
  <c r="G3" l="1"/>
</calcChain>
</file>

<file path=xl/sharedStrings.xml><?xml version="1.0" encoding="utf-8"?>
<sst xmlns="http://schemas.openxmlformats.org/spreadsheetml/2006/main" count="12" uniqueCount="7">
  <si>
    <t>x2</t>
  </si>
  <si>
    <t>x</t>
  </si>
  <si>
    <t>E</t>
  </si>
  <si>
    <t>K</t>
  </si>
  <si>
    <t>G</t>
  </si>
  <si>
    <t>G'</t>
  </si>
  <si>
    <t>E=0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</si>
</sst>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/>
    <xf numFmtId="0" fontId="0" fillId="3" borderId="0" xfId="0" quotePrefix="1" applyFill="1"/>
    <xf numFmtId="0" fontId="0" fillId="3" borderId="0" xfId="0" applyFill="1"/>
  </cellXfs>
  <cellStyles count="1">
    <cellStyle name="Standard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Cournotscher Punkt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'lineare K'!$D$5</c:f>
              <c:strCache>
                <c:ptCount val="1"/>
                <c:pt idx="0">
                  <c:v>E</c:v>
                </c:pt>
              </c:strCache>
            </c:strRef>
          </c:tx>
          <c:cat>
            <c:numRef>
              <c:f>'lineare K'!$A$6:$A$36</c:f>
              <c:numCache>
                <c:formatCode>General</c:formatCode>
                <c:ptCount val="3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</c:numCache>
            </c:numRef>
          </c:cat>
          <c:val>
            <c:numRef>
              <c:f>'lineare K'!$D$6:$D$36</c:f>
              <c:numCache>
                <c:formatCode>General</c:formatCode>
                <c:ptCount val="31"/>
                <c:pt idx="0">
                  <c:v>0</c:v>
                </c:pt>
                <c:pt idx="1">
                  <c:v>15000</c:v>
                </c:pt>
                <c:pt idx="2">
                  <c:v>29400</c:v>
                </c:pt>
                <c:pt idx="3">
                  <c:v>43200</c:v>
                </c:pt>
                <c:pt idx="4">
                  <c:v>56400</c:v>
                </c:pt>
                <c:pt idx="5">
                  <c:v>69000</c:v>
                </c:pt>
                <c:pt idx="6">
                  <c:v>81000</c:v>
                </c:pt>
                <c:pt idx="7">
                  <c:v>92400</c:v>
                </c:pt>
                <c:pt idx="8">
                  <c:v>103200</c:v>
                </c:pt>
                <c:pt idx="9">
                  <c:v>113400</c:v>
                </c:pt>
                <c:pt idx="10">
                  <c:v>123000</c:v>
                </c:pt>
                <c:pt idx="11">
                  <c:v>132000</c:v>
                </c:pt>
                <c:pt idx="12">
                  <c:v>140400</c:v>
                </c:pt>
                <c:pt idx="13">
                  <c:v>148200</c:v>
                </c:pt>
                <c:pt idx="14">
                  <c:v>155400</c:v>
                </c:pt>
                <c:pt idx="15">
                  <c:v>162000</c:v>
                </c:pt>
                <c:pt idx="16">
                  <c:v>168000</c:v>
                </c:pt>
                <c:pt idx="17">
                  <c:v>173400</c:v>
                </c:pt>
                <c:pt idx="18">
                  <c:v>178200</c:v>
                </c:pt>
                <c:pt idx="19">
                  <c:v>182400</c:v>
                </c:pt>
                <c:pt idx="20">
                  <c:v>186000</c:v>
                </c:pt>
                <c:pt idx="21">
                  <c:v>189000</c:v>
                </c:pt>
                <c:pt idx="22">
                  <c:v>191400</c:v>
                </c:pt>
                <c:pt idx="23">
                  <c:v>193200</c:v>
                </c:pt>
                <c:pt idx="24">
                  <c:v>194400</c:v>
                </c:pt>
                <c:pt idx="25">
                  <c:v>195000</c:v>
                </c:pt>
                <c:pt idx="26">
                  <c:v>195000</c:v>
                </c:pt>
                <c:pt idx="27">
                  <c:v>194400</c:v>
                </c:pt>
                <c:pt idx="28">
                  <c:v>193200</c:v>
                </c:pt>
                <c:pt idx="29">
                  <c:v>191400</c:v>
                </c:pt>
                <c:pt idx="30">
                  <c:v>189000</c:v>
                </c:pt>
              </c:numCache>
            </c:numRef>
          </c:val>
        </c:ser>
        <c:ser>
          <c:idx val="1"/>
          <c:order val="1"/>
          <c:tx>
            <c:strRef>
              <c:f>'lineare K'!$E$5</c:f>
              <c:strCache>
                <c:ptCount val="1"/>
                <c:pt idx="0">
                  <c:v>K</c:v>
                </c:pt>
              </c:strCache>
            </c:strRef>
          </c:tx>
          <c:cat>
            <c:numRef>
              <c:f>'lineare K'!$A$6:$A$36</c:f>
              <c:numCache>
                <c:formatCode>General</c:formatCode>
                <c:ptCount val="3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</c:numCache>
            </c:numRef>
          </c:cat>
          <c:val>
            <c:numRef>
              <c:f>'lineare K'!$E$6:$E$36</c:f>
              <c:numCache>
                <c:formatCode>General</c:formatCode>
                <c:ptCount val="31"/>
                <c:pt idx="0">
                  <c:v>12000</c:v>
                </c:pt>
                <c:pt idx="1">
                  <c:v>20000</c:v>
                </c:pt>
                <c:pt idx="2">
                  <c:v>28000</c:v>
                </c:pt>
                <c:pt idx="3">
                  <c:v>36000</c:v>
                </c:pt>
                <c:pt idx="4">
                  <c:v>44000</c:v>
                </c:pt>
                <c:pt idx="5">
                  <c:v>52000</c:v>
                </c:pt>
                <c:pt idx="6">
                  <c:v>60000</c:v>
                </c:pt>
                <c:pt idx="7">
                  <c:v>68000</c:v>
                </c:pt>
                <c:pt idx="8">
                  <c:v>76000</c:v>
                </c:pt>
                <c:pt idx="9">
                  <c:v>84000</c:v>
                </c:pt>
                <c:pt idx="10">
                  <c:v>92000</c:v>
                </c:pt>
                <c:pt idx="11">
                  <c:v>100000</c:v>
                </c:pt>
                <c:pt idx="12">
                  <c:v>108000</c:v>
                </c:pt>
                <c:pt idx="13">
                  <c:v>116000</c:v>
                </c:pt>
                <c:pt idx="14">
                  <c:v>124000</c:v>
                </c:pt>
                <c:pt idx="15">
                  <c:v>132000</c:v>
                </c:pt>
                <c:pt idx="16">
                  <c:v>140000</c:v>
                </c:pt>
                <c:pt idx="17">
                  <c:v>148000</c:v>
                </c:pt>
                <c:pt idx="18">
                  <c:v>156000</c:v>
                </c:pt>
                <c:pt idx="19">
                  <c:v>164000</c:v>
                </c:pt>
                <c:pt idx="20">
                  <c:v>172000</c:v>
                </c:pt>
                <c:pt idx="21">
                  <c:v>180000</c:v>
                </c:pt>
                <c:pt idx="22">
                  <c:v>188000</c:v>
                </c:pt>
                <c:pt idx="23">
                  <c:v>196000</c:v>
                </c:pt>
                <c:pt idx="24">
                  <c:v>204000</c:v>
                </c:pt>
                <c:pt idx="25">
                  <c:v>212000</c:v>
                </c:pt>
                <c:pt idx="26">
                  <c:v>220000</c:v>
                </c:pt>
                <c:pt idx="27">
                  <c:v>228000</c:v>
                </c:pt>
                <c:pt idx="28">
                  <c:v>236000</c:v>
                </c:pt>
                <c:pt idx="29">
                  <c:v>244000</c:v>
                </c:pt>
                <c:pt idx="30">
                  <c:v>252000</c:v>
                </c:pt>
              </c:numCache>
            </c:numRef>
          </c:val>
        </c:ser>
        <c:ser>
          <c:idx val="2"/>
          <c:order val="2"/>
          <c:tx>
            <c:strRef>
              <c:f>'lineare K'!$G$5</c:f>
              <c:strCache>
                <c:ptCount val="1"/>
                <c:pt idx="0">
                  <c:v>G</c:v>
                </c:pt>
              </c:strCache>
            </c:strRef>
          </c:tx>
          <c:cat>
            <c:numRef>
              <c:f>'lineare K'!$A$6:$A$36</c:f>
              <c:numCache>
                <c:formatCode>General</c:formatCode>
                <c:ptCount val="3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</c:numCache>
            </c:numRef>
          </c:cat>
          <c:val>
            <c:numRef>
              <c:f>'lineare K'!$G$6:$G$36</c:f>
              <c:numCache>
                <c:formatCode>General</c:formatCode>
                <c:ptCount val="31"/>
                <c:pt idx="0">
                  <c:v>-12000</c:v>
                </c:pt>
                <c:pt idx="1">
                  <c:v>-5000</c:v>
                </c:pt>
                <c:pt idx="2">
                  <c:v>1400</c:v>
                </c:pt>
                <c:pt idx="3">
                  <c:v>7200</c:v>
                </c:pt>
                <c:pt idx="4">
                  <c:v>12400</c:v>
                </c:pt>
                <c:pt idx="5">
                  <c:v>17000</c:v>
                </c:pt>
                <c:pt idx="6">
                  <c:v>21000</c:v>
                </c:pt>
                <c:pt idx="7">
                  <c:v>24400</c:v>
                </c:pt>
                <c:pt idx="8">
                  <c:v>27200</c:v>
                </c:pt>
                <c:pt idx="9">
                  <c:v>29400</c:v>
                </c:pt>
                <c:pt idx="10">
                  <c:v>31000</c:v>
                </c:pt>
                <c:pt idx="11">
                  <c:v>32000</c:v>
                </c:pt>
                <c:pt idx="12">
                  <c:v>32400</c:v>
                </c:pt>
                <c:pt idx="13">
                  <c:v>32200</c:v>
                </c:pt>
                <c:pt idx="14">
                  <c:v>31400</c:v>
                </c:pt>
                <c:pt idx="15">
                  <c:v>30000</c:v>
                </c:pt>
                <c:pt idx="16">
                  <c:v>28000</c:v>
                </c:pt>
                <c:pt idx="17">
                  <c:v>25400</c:v>
                </c:pt>
                <c:pt idx="18">
                  <c:v>22200</c:v>
                </c:pt>
                <c:pt idx="19">
                  <c:v>18400</c:v>
                </c:pt>
                <c:pt idx="20">
                  <c:v>14000</c:v>
                </c:pt>
                <c:pt idx="21">
                  <c:v>9000</c:v>
                </c:pt>
                <c:pt idx="22">
                  <c:v>3400</c:v>
                </c:pt>
                <c:pt idx="23">
                  <c:v>-2800</c:v>
                </c:pt>
                <c:pt idx="24">
                  <c:v>-9600</c:v>
                </c:pt>
                <c:pt idx="25">
                  <c:v>-17000</c:v>
                </c:pt>
                <c:pt idx="26">
                  <c:v>-25000</c:v>
                </c:pt>
                <c:pt idx="27">
                  <c:v>-33600</c:v>
                </c:pt>
                <c:pt idx="28">
                  <c:v>-42800</c:v>
                </c:pt>
                <c:pt idx="29">
                  <c:v>-52600</c:v>
                </c:pt>
                <c:pt idx="30">
                  <c:v>-63000</c:v>
                </c:pt>
              </c:numCache>
            </c:numRef>
          </c:val>
        </c:ser>
        <c:marker val="1"/>
        <c:axId val="122805248"/>
        <c:axId val="123245312"/>
      </c:lineChart>
      <c:catAx>
        <c:axId val="122805248"/>
        <c:scaling>
          <c:orientation val="minMax"/>
        </c:scaling>
        <c:axPos val="b"/>
        <c:numFmt formatCode="General" sourceLinked="1"/>
        <c:tickLblPos val="nextTo"/>
        <c:crossAx val="123245312"/>
        <c:crosses val="autoZero"/>
        <c:auto val="1"/>
        <c:lblAlgn val="ctr"/>
        <c:lblOffset val="100"/>
      </c:catAx>
      <c:valAx>
        <c:axId val="123245312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1228052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3</xdr:row>
      <xdr:rowOff>133350</xdr:rowOff>
    </xdr:from>
    <xdr:to>
      <xdr:col>19</xdr:col>
      <xdr:colOff>581025</xdr:colOff>
      <xdr:row>28</xdr:row>
      <xdr:rowOff>9525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zoomScaleNormal="100" workbookViewId="0">
      <selection activeCell="D4" sqref="D4"/>
    </sheetView>
  </sheetViews>
  <sheetFormatPr baseColWidth="10" defaultRowHeight="15"/>
  <sheetData>
    <row r="1" spans="1:9">
      <c r="A1" s="1">
        <v>-0.75</v>
      </c>
      <c r="B1" t="s">
        <v>1</v>
      </c>
      <c r="C1">
        <v>2</v>
      </c>
      <c r="D1" s="2" t="s">
        <v>3</v>
      </c>
      <c r="F1">
        <f>A1*C1</f>
        <v>-1.5</v>
      </c>
      <c r="G1" t="s">
        <v>1</v>
      </c>
      <c r="H1">
        <f>ABS(A2/F1)</f>
        <v>510</v>
      </c>
      <c r="I1" t="s">
        <v>6</v>
      </c>
    </row>
    <row r="2" spans="1:9">
      <c r="A2" s="1">
        <v>765</v>
      </c>
      <c r="B2" t="s">
        <v>1</v>
      </c>
      <c r="C2">
        <v>1</v>
      </c>
      <c r="D2" s="1">
        <v>400</v>
      </c>
      <c r="F2">
        <f>A2-D2</f>
        <v>365</v>
      </c>
      <c r="G2" t="str">
        <f>IF(A2&lt;F2,"FEHLER","")</f>
        <v/>
      </c>
    </row>
    <row r="3" spans="1:9">
      <c r="A3" s="2" t="s">
        <v>2</v>
      </c>
      <c r="D3" s="1">
        <v>12000</v>
      </c>
      <c r="F3" s="3"/>
      <c r="G3">
        <f>MAX(G6:G36)</f>
        <v>32400</v>
      </c>
    </row>
    <row r="4" spans="1:9">
      <c r="F4" s="4">
        <f>ROUND(ABS(F2/F1),2)</f>
        <v>243.33</v>
      </c>
      <c r="G4" s="5">
        <f>ROUND(F4^C1*A1+A2*F4-D2*F4-D3,2)</f>
        <v>32408.33</v>
      </c>
    </row>
    <row r="5" spans="1:9">
      <c r="B5" t="s">
        <v>0</v>
      </c>
      <c r="C5" t="s">
        <v>1</v>
      </c>
      <c r="D5" t="s">
        <v>2</v>
      </c>
      <c r="E5" t="s">
        <v>3</v>
      </c>
      <c r="F5" t="s">
        <v>5</v>
      </c>
      <c r="G5" t="s">
        <v>4</v>
      </c>
    </row>
    <row r="6" spans="1:9">
      <c r="A6">
        <v>0</v>
      </c>
      <c r="B6">
        <f>A6^$C$1*$A$1</f>
        <v>0</v>
      </c>
      <c r="C6">
        <f>A6*$A$2</f>
        <v>0</v>
      </c>
      <c r="D6">
        <f>B6+C6</f>
        <v>0</v>
      </c>
      <c r="E6">
        <f t="shared" ref="E6:E36" si="0">A6*$D$2+$D$3</f>
        <v>12000</v>
      </c>
      <c r="F6">
        <f>A6*$F$1+$F$2</f>
        <v>365</v>
      </c>
      <c r="G6">
        <f>D6-E6</f>
        <v>-12000</v>
      </c>
    </row>
    <row r="7" spans="1:9">
      <c r="A7">
        <f>IF($H$1&lt;10,1+A6,IF($F$4&lt;50,10+A6,IF($F$4&lt;350,20+A6,IF($F$4&lt;600,50+A6,IF($F$4&lt;1000,100+A6,IF($F$4&lt;2000,200+A6,500+A6))))))</f>
        <v>20</v>
      </c>
      <c r="B7">
        <f>A7^$C$1*$A$1</f>
        <v>-300</v>
      </c>
      <c r="C7">
        <f t="shared" ref="C7:C21" si="1">A7*$A$2</f>
        <v>15300</v>
      </c>
      <c r="D7">
        <f t="shared" ref="D7:D21" si="2">B7+C7</f>
        <v>15000</v>
      </c>
      <c r="E7">
        <f t="shared" si="0"/>
        <v>20000</v>
      </c>
      <c r="F7">
        <f t="shared" ref="F7:F21" si="3">A7*$F$1+$F$2</f>
        <v>335</v>
      </c>
      <c r="G7">
        <f t="shared" ref="G7:G21" si="4">D7-E7</f>
        <v>-5000</v>
      </c>
    </row>
    <row r="8" spans="1:9">
      <c r="A8">
        <f t="shared" ref="A8:A36" si="5">IF($H$1&lt;10,1+A7,IF($F$4&lt;50,10+A7,IF($F$4&lt;350,20+A7,IF($F$4&lt;600,50+A7,IF($F$4&lt;1000,100+A7,IF($F$4&lt;2000,200+A7,500+A7))))))</f>
        <v>40</v>
      </c>
      <c r="B8">
        <f t="shared" ref="B8:B36" si="6">A8^$C$1*$A$1</f>
        <v>-1200</v>
      </c>
      <c r="C8">
        <f t="shared" si="1"/>
        <v>30600</v>
      </c>
      <c r="D8">
        <f t="shared" si="2"/>
        <v>29400</v>
      </c>
      <c r="E8">
        <f t="shared" si="0"/>
        <v>28000</v>
      </c>
      <c r="F8">
        <f t="shared" si="3"/>
        <v>305</v>
      </c>
      <c r="G8">
        <f t="shared" si="4"/>
        <v>1400</v>
      </c>
    </row>
    <row r="9" spans="1:9">
      <c r="A9">
        <f t="shared" si="5"/>
        <v>60</v>
      </c>
      <c r="B9">
        <f t="shared" si="6"/>
        <v>-2700</v>
      </c>
      <c r="C9">
        <f t="shared" si="1"/>
        <v>45900</v>
      </c>
      <c r="D9">
        <f t="shared" si="2"/>
        <v>43200</v>
      </c>
      <c r="E9">
        <f t="shared" si="0"/>
        <v>36000</v>
      </c>
      <c r="F9">
        <f t="shared" si="3"/>
        <v>275</v>
      </c>
      <c r="G9">
        <f t="shared" si="4"/>
        <v>7200</v>
      </c>
    </row>
    <row r="10" spans="1:9">
      <c r="A10">
        <f t="shared" si="5"/>
        <v>80</v>
      </c>
      <c r="B10">
        <f t="shared" si="6"/>
        <v>-4800</v>
      </c>
      <c r="C10">
        <f t="shared" si="1"/>
        <v>61200</v>
      </c>
      <c r="D10">
        <f t="shared" si="2"/>
        <v>56400</v>
      </c>
      <c r="E10">
        <f t="shared" si="0"/>
        <v>44000</v>
      </c>
      <c r="F10">
        <f t="shared" si="3"/>
        <v>245</v>
      </c>
      <c r="G10">
        <f t="shared" si="4"/>
        <v>12400</v>
      </c>
    </row>
    <row r="11" spans="1:9">
      <c r="A11">
        <f t="shared" si="5"/>
        <v>100</v>
      </c>
      <c r="B11">
        <f t="shared" si="6"/>
        <v>-7500</v>
      </c>
      <c r="C11">
        <f t="shared" si="1"/>
        <v>76500</v>
      </c>
      <c r="D11">
        <f t="shared" si="2"/>
        <v>69000</v>
      </c>
      <c r="E11">
        <f t="shared" si="0"/>
        <v>52000</v>
      </c>
      <c r="F11">
        <f t="shared" si="3"/>
        <v>215</v>
      </c>
      <c r="G11">
        <f t="shared" si="4"/>
        <v>17000</v>
      </c>
    </row>
    <row r="12" spans="1:9">
      <c r="A12">
        <f t="shared" si="5"/>
        <v>120</v>
      </c>
      <c r="B12">
        <f t="shared" si="6"/>
        <v>-10800</v>
      </c>
      <c r="C12">
        <f t="shared" si="1"/>
        <v>91800</v>
      </c>
      <c r="D12">
        <f t="shared" si="2"/>
        <v>81000</v>
      </c>
      <c r="E12">
        <f t="shared" si="0"/>
        <v>60000</v>
      </c>
      <c r="F12">
        <f t="shared" si="3"/>
        <v>185</v>
      </c>
      <c r="G12">
        <f t="shared" si="4"/>
        <v>21000</v>
      </c>
    </row>
    <row r="13" spans="1:9">
      <c r="A13">
        <f t="shared" si="5"/>
        <v>140</v>
      </c>
      <c r="B13">
        <f t="shared" si="6"/>
        <v>-14700</v>
      </c>
      <c r="C13">
        <f t="shared" si="1"/>
        <v>107100</v>
      </c>
      <c r="D13">
        <f t="shared" si="2"/>
        <v>92400</v>
      </c>
      <c r="E13">
        <f t="shared" si="0"/>
        <v>68000</v>
      </c>
      <c r="F13">
        <f t="shared" si="3"/>
        <v>155</v>
      </c>
      <c r="G13">
        <f t="shared" si="4"/>
        <v>24400</v>
      </c>
    </row>
    <row r="14" spans="1:9">
      <c r="A14">
        <f t="shared" si="5"/>
        <v>160</v>
      </c>
      <c r="B14">
        <f t="shared" si="6"/>
        <v>-19200</v>
      </c>
      <c r="C14">
        <f t="shared" si="1"/>
        <v>122400</v>
      </c>
      <c r="D14">
        <f t="shared" si="2"/>
        <v>103200</v>
      </c>
      <c r="E14">
        <f t="shared" si="0"/>
        <v>76000</v>
      </c>
      <c r="F14">
        <f t="shared" si="3"/>
        <v>125</v>
      </c>
      <c r="G14">
        <f t="shared" si="4"/>
        <v>27200</v>
      </c>
    </row>
    <row r="15" spans="1:9">
      <c r="A15">
        <f t="shared" si="5"/>
        <v>180</v>
      </c>
      <c r="B15">
        <f t="shared" si="6"/>
        <v>-24300</v>
      </c>
      <c r="C15">
        <f t="shared" si="1"/>
        <v>137700</v>
      </c>
      <c r="D15">
        <f t="shared" si="2"/>
        <v>113400</v>
      </c>
      <c r="E15">
        <f t="shared" si="0"/>
        <v>84000</v>
      </c>
      <c r="F15">
        <f t="shared" si="3"/>
        <v>95</v>
      </c>
      <c r="G15">
        <f t="shared" si="4"/>
        <v>29400</v>
      </c>
    </row>
    <row r="16" spans="1:9">
      <c r="A16">
        <f t="shared" si="5"/>
        <v>200</v>
      </c>
      <c r="B16">
        <f t="shared" si="6"/>
        <v>-30000</v>
      </c>
      <c r="C16">
        <f t="shared" si="1"/>
        <v>153000</v>
      </c>
      <c r="D16">
        <f t="shared" si="2"/>
        <v>123000</v>
      </c>
      <c r="E16">
        <f t="shared" si="0"/>
        <v>92000</v>
      </c>
      <c r="F16">
        <f t="shared" si="3"/>
        <v>65</v>
      </c>
      <c r="G16">
        <f t="shared" si="4"/>
        <v>31000</v>
      </c>
    </row>
    <row r="17" spans="1:7">
      <c r="A17">
        <f t="shared" si="5"/>
        <v>220</v>
      </c>
      <c r="B17">
        <f t="shared" si="6"/>
        <v>-36300</v>
      </c>
      <c r="C17">
        <f t="shared" si="1"/>
        <v>168300</v>
      </c>
      <c r="D17">
        <f t="shared" si="2"/>
        <v>132000</v>
      </c>
      <c r="E17">
        <f t="shared" si="0"/>
        <v>100000</v>
      </c>
      <c r="F17">
        <f t="shared" si="3"/>
        <v>35</v>
      </c>
      <c r="G17">
        <f t="shared" si="4"/>
        <v>32000</v>
      </c>
    </row>
    <row r="18" spans="1:7">
      <c r="A18">
        <f t="shared" si="5"/>
        <v>240</v>
      </c>
      <c r="B18">
        <f t="shared" si="6"/>
        <v>-43200</v>
      </c>
      <c r="C18">
        <f t="shared" si="1"/>
        <v>183600</v>
      </c>
      <c r="D18">
        <f t="shared" si="2"/>
        <v>140400</v>
      </c>
      <c r="E18">
        <f t="shared" si="0"/>
        <v>108000</v>
      </c>
      <c r="F18">
        <f t="shared" si="3"/>
        <v>5</v>
      </c>
      <c r="G18">
        <f t="shared" si="4"/>
        <v>32400</v>
      </c>
    </row>
    <row r="19" spans="1:7">
      <c r="A19">
        <f t="shared" si="5"/>
        <v>260</v>
      </c>
      <c r="B19">
        <f t="shared" si="6"/>
        <v>-50700</v>
      </c>
      <c r="C19">
        <f t="shared" si="1"/>
        <v>198900</v>
      </c>
      <c r="D19">
        <f t="shared" si="2"/>
        <v>148200</v>
      </c>
      <c r="E19">
        <f t="shared" si="0"/>
        <v>116000</v>
      </c>
      <c r="F19">
        <f t="shared" si="3"/>
        <v>-25</v>
      </c>
      <c r="G19">
        <f t="shared" si="4"/>
        <v>32200</v>
      </c>
    </row>
    <row r="20" spans="1:7">
      <c r="A20">
        <f t="shared" si="5"/>
        <v>280</v>
      </c>
      <c r="B20">
        <f t="shared" si="6"/>
        <v>-58800</v>
      </c>
      <c r="C20">
        <f t="shared" si="1"/>
        <v>214200</v>
      </c>
      <c r="D20">
        <f t="shared" si="2"/>
        <v>155400</v>
      </c>
      <c r="E20">
        <f t="shared" si="0"/>
        <v>124000</v>
      </c>
      <c r="F20">
        <f t="shared" si="3"/>
        <v>-55</v>
      </c>
      <c r="G20">
        <f t="shared" si="4"/>
        <v>31400</v>
      </c>
    </row>
    <row r="21" spans="1:7">
      <c r="A21">
        <f t="shared" si="5"/>
        <v>300</v>
      </c>
      <c r="B21">
        <f t="shared" si="6"/>
        <v>-67500</v>
      </c>
      <c r="C21">
        <f t="shared" si="1"/>
        <v>229500</v>
      </c>
      <c r="D21">
        <f t="shared" si="2"/>
        <v>162000</v>
      </c>
      <c r="E21">
        <f t="shared" si="0"/>
        <v>132000</v>
      </c>
      <c r="F21">
        <f t="shared" si="3"/>
        <v>-85</v>
      </c>
      <c r="G21">
        <f t="shared" si="4"/>
        <v>30000</v>
      </c>
    </row>
    <row r="22" spans="1:7">
      <c r="A22">
        <f t="shared" si="5"/>
        <v>320</v>
      </c>
      <c r="B22">
        <f t="shared" si="6"/>
        <v>-76800</v>
      </c>
      <c r="C22">
        <f t="shared" ref="C22:C36" si="7">A22*$A$2</f>
        <v>244800</v>
      </c>
      <c r="D22">
        <f t="shared" ref="D22:D36" si="8">B22+C22</f>
        <v>168000</v>
      </c>
      <c r="E22">
        <f t="shared" si="0"/>
        <v>140000</v>
      </c>
      <c r="F22">
        <f t="shared" ref="F22:F36" si="9">A22*$F$1+$F$2</f>
        <v>-115</v>
      </c>
      <c r="G22">
        <f t="shared" ref="G22:G36" si="10">D22-E22</f>
        <v>28000</v>
      </c>
    </row>
    <row r="23" spans="1:7">
      <c r="A23">
        <f t="shared" si="5"/>
        <v>340</v>
      </c>
      <c r="B23">
        <f t="shared" si="6"/>
        <v>-86700</v>
      </c>
      <c r="C23">
        <f t="shared" si="7"/>
        <v>260100</v>
      </c>
      <c r="D23">
        <f t="shared" si="8"/>
        <v>173400</v>
      </c>
      <c r="E23">
        <f t="shared" si="0"/>
        <v>148000</v>
      </c>
      <c r="F23">
        <f t="shared" si="9"/>
        <v>-145</v>
      </c>
      <c r="G23">
        <f t="shared" si="10"/>
        <v>25400</v>
      </c>
    </row>
    <row r="24" spans="1:7">
      <c r="A24">
        <f t="shared" si="5"/>
        <v>360</v>
      </c>
      <c r="B24">
        <f t="shared" si="6"/>
        <v>-97200</v>
      </c>
      <c r="C24">
        <f t="shared" si="7"/>
        <v>275400</v>
      </c>
      <c r="D24">
        <f t="shared" si="8"/>
        <v>178200</v>
      </c>
      <c r="E24">
        <f t="shared" si="0"/>
        <v>156000</v>
      </c>
      <c r="F24">
        <f t="shared" si="9"/>
        <v>-175</v>
      </c>
      <c r="G24">
        <f t="shared" si="10"/>
        <v>22200</v>
      </c>
    </row>
    <row r="25" spans="1:7">
      <c r="A25">
        <f t="shared" si="5"/>
        <v>380</v>
      </c>
      <c r="B25">
        <f t="shared" si="6"/>
        <v>-108300</v>
      </c>
      <c r="C25">
        <f t="shared" si="7"/>
        <v>290700</v>
      </c>
      <c r="D25">
        <f t="shared" si="8"/>
        <v>182400</v>
      </c>
      <c r="E25">
        <f t="shared" si="0"/>
        <v>164000</v>
      </c>
      <c r="F25">
        <f t="shared" si="9"/>
        <v>-205</v>
      </c>
      <c r="G25">
        <f t="shared" si="10"/>
        <v>18400</v>
      </c>
    </row>
    <row r="26" spans="1:7">
      <c r="A26">
        <f t="shared" si="5"/>
        <v>400</v>
      </c>
      <c r="B26">
        <f t="shared" si="6"/>
        <v>-120000</v>
      </c>
      <c r="C26">
        <f t="shared" si="7"/>
        <v>306000</v>
      </c>
      <c r="D26">
        <f t="shared" si="8"/>
        <v>186000</v>
      </c>
      <c r="E26">
        <f t="shared" si="0"/>
        <v>172000</v>
      </c>
      <c r="F26">
        <f t="shared" si="9"/>
        <v>-235</v>
      </c>
      <c r="G26">
        <f t="shared" si="10"/>
        <v>14000</v>
      </c>
    </row>
    <row r="27" spans="1:7">
      <c r="A27">
        <f t="shared" si="5"/>
        <v>420</v>
      </c>
      <c r="B27">
        <f t="shared" si="6"/>
        <v>-132300</v>
      </c>
      <c r="C27">
        <f t="shared" si="7"/>
        <v>321300</v>
      </c>
      <c r="D27">
        <f t="shared" si="8"/>
        <v>189000</v>
      </c>
      <c r="E27">
        <f t="shared" si="0"/>
        <v>180000</v>
      </c>
      <c r="F27">
        <f t="shared" si="9"/>
        <v>-265</v>
      </c>
      <c r="G27">
        <f t="shared" si="10"/>
        <v>9000</v>
      </c>
    </row>
    <row r="28" spans="1:7">
      <c r="A28">
        <f t="shared" si="5"/>
        <v>440</v>
      </c>
      <c r="B28">
        <f t="shared" si="6"/>
        <v>-145200</v>
      </c>
      <c r="C28">
        <f t="shared" si="7"/>
        <v>336600</v>
      </c>
      <c r="D28">
        <f t="shared" si="8"/>
        <v>191400</v>
      </c>
      <c r="E28">
        <f t="shared" si="0"/>
        <v>188000</v>
      </c>
      <c r="F28">
        <f t="shared" si="9"/>
        <v>-295</v>
      </c>
      <c r="G28">
        <f t="shared" si="10"/>
        <v>3400</v>
      </c>
    </row>
    <row r="29" spans="1:7">
      <c r="A29">
        <f t="shared" si="5"/>
        <v>460</v>
      </c>
      <c r="B29">
        <f t="shared" si="6"/>
        <v>-158700</v>
      </c>
      <c r="C29">
        <f t="shared" si="7"/>
        <v>351900</v>
      </c>
      <c r="D29">
        <f t="shared" si="8"/>
        <v>193200</v>
      </c>
      <c r="E29">
        <f t="shared" si="0"/>
        <v>196000</v>
      </c>
      <c r="F29">
        <f t="shared" si="9"/>
        <v>-325</v>
      </c>
      <c r="G29">
        <f t="shared" si="10"/>
        <v>-2800</v>
      </c>
    </row>
    <row r="30" spans="1:7">
      <c r="A30">
        <f t="shared" si="5"/>
        <v>480</v>
      </c>
      <c r="B30">
        <f t="shared" si="6"/>
        <v>-172800</v>
      </c>
      <c r="C30">
        <f t="shared" si="7"/>
        <v>367200</v>
      </c>
      <c r="D30">
        <f t="shared" si="8"/>
        <v>194400</v>
      </c>
      <c r="E30">
        <f t="shared" si="0"/>
        <v>204000</v>
      </c>
      <c r="F30">
        <f t="shared" si="9"/>
        <v>-355</v>
      </c>
      <c r="G30">
        <f t="shared" si="10"/>
        <v>-9600</v>
      </c>
    </row>
    <row r="31" spans="1:7">
      <c r="A31">
        <f t="shared" si="5"/>
        <v>500</v>
      </c>
      <c r="B31">
        <f t="shared" si="6"/>
        <v>-187500</v>
      </c>
      <c r="C31">
        <f t="shared" si="7"/>
        <v>382500</v>
      </c>
      <c r="D31">
        <f t="shared" si="8"/>
        <v>195000</v>
      </c>
      <c r="E31">
        <f t="shared" si="0"/>
        <v>212000</v>
      </c>
      <c r="F31">
        <f t="shared" si="9"/>
        <v>-385</v>
      </c>
      <c r="G31">
        <f t="shared" si="10"/>
        <v>-17000</v>
      </c>
    </row>
    <row r="32" spans="1:7">
      <c r="A32">
        <f t="shared" si="5"/>
        <v>520</v>
      </c>
      <c r="B32">
        <f t="shared" si="6"/>
        <v>-202800</v>
      </c>
      <c r="C32">
        <f t="shared" si="7"/>
        <v>397800</v>
      </c>
      <c r="D32">
        <f t="shared" si="8"/>
        <v>195000</v>
      </c>
      <c r="E32">
        <f t="shared" si="0"/>
        <v>220000</v>
      </c>
      <c r="F32">
        <f t="shared" si="9"/>
        <v>-415</v>
      </c>
      <c r="G32">
        <f t="shared" si="10"/>
        <v>-25000</v>
      </c>
    </row>
    <row r="33" spans="1:7">
      <c r="A33">
        <f t="shared" si="5"/>
        <v>540</v>
      </c>
      <c r="B33">
        <f t="shared" si="6"/>
        <v>-218700</v>
      </c>
      <c r="C33">
        <f t="shared" si="7"/>
        <v>413100</v>
      </c>
      <c r="D33">
        <f t="shared" si="8"/>
        <v>194400</v>
      </c>
      <c r="E33">
        <f t="shared" si="0"/>
        <v>228000</v>
      </c>
      <c r="F33">
        <f t="shared" si="9"/>
        <v>-445</v>
      </c>
      <c r="G33">
        <f t="shared" si="10"/>
        <v>-33600</v>
      </c>
    </row>
    <row r="34" spans="1:7">
      <c r="A34">
        <f t="shared" si="5"/>
        <v>560</v>
      </c>
      <c r="B34">
        <f t="shared" si="6"/>
        <v>-235200</v>
      </c>
      <c r="C34">
        <f t="shared" si="7"/>
        <v>428400</v>
      </c>
      <c r="D34">
        <f t="shared" si="8"/>
        <v>193200</v>
      </c>
      <c r="E34">
        <f t="shared" si="0"/>
        <v>236000</v>
      </c>
      <c r="F34">
        <f t="shared" si="9"/>
        <v>-475</v>
      </c>
      <c r="G34">
        <f t="shared" si="10"/>
        <v>-42800</v>
      </c>
    </row>
    <row r="35" spans="1:7">
      <c r="A35">
        <f t="shared" si="5"/>
        <v>580</v>
      </c>
      <c r="B35">
        <f t="shared" si="6"/>
        <v>-252300</v>
      </c>
      <c r="C35">
        <f t="shared" si="7"/>
        <v>443700</v>
      </c>
      <c r="D35">
        <f t="shared" si="8"/>
        <v>191400</v>
      </c>
      <c r="E35">
        <f t="shared" si="0"/>
        <v>244000</v>
      </c>
      <c r="F35">
        <f t="shared" si="9"/>
        <v>-505</v>
      </c>
      <c r="G35">
        <f t="shared" si="10"/>
        <v>-52600</v>
      </c>
    </row>
    <row r="36" spans="1:7">
      <c r="A36">
        <f t="shared" si="5"/>
        <v>600</v>
      </c>
      <c r="B36">
        <f t="shared" si="6"/>
        <v>-270000</v>
      </c>
      <c r="C36">
        <f t="shared" si="7"/>
        <v>459000</v>
      </c>
      <c r="D36">
        <f t="shared" si="8"/>
        <v>189000</v>
      </c>
      <c r="E36">
        <f t="shared" si="0"/>
        <v>252000</v>
      </c>
      <c r="F36">
        <f t="shared" si="9"/>
        <v>-535</v>
      </c>
      <c r="G36">
        <f t="shared" si="10"/>
        <v>-63000</v>
      </c>
    </row>
  </sheetData>
  <conditionalFormatting sqref="G6:G36">
    <cfRule type="cellIs" dxfId="0" priority="3" operator="equal">
      <formula>$G$3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lineare 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2024-01-30T23:03:17Z</cp:lastPrinted>
  <dcterms:created xsi:type="dcterms:W3CDTF">2024-01-14T14:40:02Z</dcterms:created>
  <dcterms:modified xsi:type="dcterms:W3CDTF">2024-01-30T23:03:18Z</dcterms:modified>
</cp:coreProperties>
</file>